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65506" windowWidth="17370" windowHeight="9735" tabRatio="670" activeTab="0"/>
  </bookViews>
  <sheets>
    <sheet name="zár_okr_Mzáruky" sheetId="1" r:id="rId1"/>
    <sheet name="11_OP (2)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__________________UO03">'[1]06-29'!$B$1:$P$377</definedName>
    <definedName name="____________________UO03">'[1]06-29'!$B$1:$P$377</definedName>
    <definedName name="___________________UO03">'[1]06-29'!$B$1:$P$377</definedName>
    <definedName name="__________________UO03">'[1]06-29'!$B$1:$P$377</definedName>
    <definedName name="_________________UO03">'[1]06-29'!$B$1:$P$377</definedName>
    <definedName name="________________UO03">'[1]06-29'!$B$1:$P$377</definedName>
    <definedName name="_______________UO03">'[1]06-29'!$B$1:$P$377</definedName>
    <definedName name="______________UO03">'[1]06-29'!$B$1:$P$377</definedName>
    <definedName name="_____________UO03">'[1]06-29'!$B$1:$P$377</definedName>
    <definedName name="____________UO03">'[1]06-29'!$B$1:$P$377</definedName>
    <definedName name="___________UO03">'[1]06-29'!$B$1:$P$377</definedName>
    <definedName name="__________UO03">'[1]06-29'!$B$1:$P$377</definedName>
    <definedName name="_________UO03">'[1]06-29'!$B$1:$P$377</definedName>
    <definedName name="________UO03">'[1]06-29'!$B$1:$P$377</definedName>
    <definedName name="_______UO03">'[1]06-29'!$B$1:$P$377</definedName>
    <definedName name="______UO03">'[1]06-29'!$B$1:$P$377</definedName>
    <definedName name="_____UO03">'[1]06-29'!$B$1:$P$377</definedName>
    <definedName name="____UO03">'[1]06-29'!$B$1:$P$377</definedName>
    <definedName name="___UO03">'[1]06-29'!$B$1:$P$377</definedName>
    <definedName name="__UO03">'[1]06-29'!$B$1:$P$377</definedName>
    <definedName name="_UO03">'[1]06-29'!$B$1:$P$377</definedName>
    <definedName name="a">'[3]06-29'!$B$1:$P$377</definedName>
    <definedName name="b">'[4]06-29'!$B$1:$P$377</definedName>
    <definedName name="ddd">'[2]06-29'!$B$1:$P$377</definedName>
    <definedName name="eee">'[5]06-29'!$B$1:$P$377</definedName>
    <definedName name="fff">'[6]06-29'!$B$1:$P$377</definedName>
    <definedName name="fw_3M_USD" localSheetId="1">#REF!</definedName>
    <definedName name="fw_3M_USD" localSheetId="0">#REF!</definedName>
    <definedName name="fw_3M_USD">#REF!</definedName>
    <definedName name="INOSTART">'[2]06-29'!$B$1:$P$377</definedName>
    <definedName name="inostart_u" localSheetId="0">#REF!</definedName>
    <definedName name="inostart_u">#REF!</definedName>
    <definedName name="kkk">'[5]06-29'!$B$1:$P$377</definedName>
    <definedName name="majka">'[2]06-29'!$B$1:$P$377</definedName>
    <definedName name="MB">'[7]06-29'!$B$1:$P$377</definedName>
    <definedName name="mm">'[8]06-29'!$B$1:$P$377</definedName>
    <definedName name="mmm">'[6]06-29'!$B$1:$P$377</definedName>
    <definedName name="OU">'[4]06-29'!$B$1:$P$377</definedName>
    <definedName name="po" localSheetId="0">#REF!</definedName>
    <definedName name="po">#REF!</definedName>
    <definedName name="spot_sazby_USD" localSheetId="1">#REF!</definedName>
    <definedName name="spot_sazby_USD" localSheetId="0">#REF!</definedName>
    <definedName name="spot_sazby_USD">#REF!</definedName>
    <definedName name="t">'[8]06-29'!$B$1:$P$377</definedName>
    <definedName name="Toky">'[4]06-29'!$B$1:$P$377</definedName>
    <definedName name="Toky2">'[4]06-29'!$B$1:$P$377</definedName>
    <definedName name="tt">'[3]06-29'!$B$1:$P$377</definedName>
    <definedName name="uuu">'[2]06-29'!$B$1:$P$377</definedName>
    <definedName name="uuuuu">'[8]06-29'!$B$1:$P$377</definedName>
    <definedName name="uuuuuuuuuuuuuuuuu">'[6]06-29'!$B$1:$P$377</definedName>
    <definedName name="xcx">'[4]06-29'!$B$1:$P$377</definedName>
    <definedName name="zá_UB">'[8]06-29'!$B$1:$P$377</definedName>
    <definedName name="zdr">'[5]06-29'!$B$1:$P$377</definedName>
    <definedName name="zdroje3">'[9]06-29'!$B$1:$P$377</definedName>
    <definedName name="ZiProv06">'[8]06-29'!$B$1:$P$377</definedName>
  </definedNames>
  <calcPr fullCalcOnLoad="1"/>
</workbook>
</file>

<file path=xl/sharedStrings.xml><?xml version="1.0" encoding="utf-8"?>
<sst xmlns="http://schemas.openxmlformats.org/spreadsheetml/2006/main" count="154" uniqueCount="139">
  <si>
    <t>objem záruk</t>
  </si>
  <si>
    <t>počet</t>
  </si>
  <si>
    <t>(mil. Kč)</t>
  </si>
  <si>
    <t>celkem</t>
  </si>
  <si>
    <t>(mil.Kč)</t>
  </si>
  <si>
    <r>
      <t>Plán objemu záruk a úvěrů  MSP poskytnutých v roce 2010 a plnění jeho alikvoty</t>
    </r>
    <r>
      <rPr>
        <b/>
        <sz val="12"/>
        <color indexed="10"/>
        <rFont val="Arial CE"/>
        <family val="0"/>
      </rPr>
      <t xml:space="preserve"> </t>
    </r>
  </si>
  <si>
    <t>pobočka</t>
  </si>
  <si>
    <t>Praha</t>
  </si>
  <si>
    <t>Brno</t>
  </si>
  <si>
    <t>Ostrava</t>
  </si>
  <si>
    <t>Hradec Králové</t>
  </si>
  <si>
    <t>Plzeň</t>
  </si>
  <si>
    <t>součet limitů zá+pr 2010</t>
  </si>
  <si>
    <t>limit záruky  2010</t>
  </si>
  <si>
    <t>limit progres  2010</t>
  </si>
  <si>
    <t>přesuny z Brna do Plzně</t>
  </si>
  <si>
    <t>přesuny z HK do Plzně</t>
  </si>
  <si>
    <t xml:space="preserve">záruky a úvěry celkem - plán pro rok 2010 </t>
  </si>
  <si>
    <t xml:space="preserve">záruky - plán pro rok 2010 </t>
  </si>
  <si>
    <t xml:space="preserve">úvěry PROGRES - plán pro rok 2010 </t>
  </si>
  <si>
    <t xml:space="preserve">alikvota plánu záruk a úvěrů k 30.9.2010 </t>
  </si>
  <si>
    <t xml:space="preserve">záruky poskytnuté </t>
  </si>
  <si>
    <t>OPPI investiční - pásmové</t>
  </si>
  <si>
    <t>OPPI investiční - portfoliové</t>
  </si>
  <si>
    <t>94007101, 
94007102</t>
  </si>
  <si>
    <t>odečíst Brnu a Hreadci, přičíst Plzni</t>
  </si>
  <si>
    <t>provozní - pásmové</t>
  </si>
  <si>
    <t>93007102,
93007103</t>
  </si>
  <si>
    <t>provozní - portfoliové</t>
  </si>
  <si>
    <t>záruky poskytnuté celkem</t>
  </si>
  <si>
    <t>úvěry PROGRES poskytnuté</t>
  </si>
  <si>
    <t>záruky a úvěry celkem poskytnuté k 30.9.2010</t>
  </si>
  <si>
    <t xml:space="preserve">plnění alikvoty plánu záruk a úvěrů </t>
  </si>
  <si>
    <t>(%)</t>
  </si>
  <si>
    <t>(ks)</t>
  </si>
  <si>
    <t>okres,</t>
  </si>
  <si>
    <t>kraj,</t>
  </si>
  <si>
    <t>oblast</t>
  </si>
  <si>
    <t>objem podpoř. Úvěrů</t>
  </si>
  <si>
    <t>Hlavní město Praha</t>
  </si>
  <si>
    <t>Hl. město Praha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</si>
  <si>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</si>
  <si>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</si>
  <si>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</si>
  <si>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</si>
  <si>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</si>
  <si>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</si>
  <si>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</si>
  <si>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</si>
  <si>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</si>
  <si>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</si>
  <si>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</si>
  <si>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</si>
  <si>
    <t>Středočeský</t>
  </si>
  <si>
    <t>Střední Čechy</t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</si>
  <si>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</si>
  <si>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</si>
  <si>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</si>
  <si>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</si>
  <si>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</si>
  <si>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</si>
  <si>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</si>
  <si>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t>Jihočeský</t>
  </si>
  <si>
    <t>Domažlice</t>
  </si>
  <si>
    <t>Klatovy</t>
  </si>
  <si>
    <t>Plzeň-město</t>
  </si>
  <si>
    <t>Plzeň-jih</t>
  </si>
  <si>
    <t>Plzeň-sever</t>
  </si>
  <si>
    <t>Rokycany</t>
  </si>
  <si>
    <t>Tachov</t>
  </si>
  <si>
    <t>Plzeňský</t>
  </si>
  <si>
    <t>Jihozápad</t>
  </si>
  <si>
    <t>Cheb</t>
  </si>
  <si>
    <t>Karlovy Vary</t>
  </si>
  <si>
    <t>Sokolov</t>
  </si>
  <si>
    <t>Karlovarský</t>
  </si>
  <si>
    <t>Děčín</t>
  </si>
  <si>
    <t>Chomutov</t>
  </si>
  <si>
    <t>Litoměřice</t>
  </si>
  <si>
    <t>Louny</t>
  </si>
  <si>
    <t>Most</t>
  </si>
  <si>
    <t>Teplice</t>
  </si>
  <si>
    <t>Ústí nad Labem</t>
  </si>
  <si>
    <t>Ústecký</t>
  </si>
  <si>
    <t>Severozápad</t>
  </si>
  <si>
    <t>Česká Lípa</t>
  </si>
  <si>
    <t>Jablonec nad Nisou</t>
  </si>
  <si>
    <t>Liberec</t>
  </si>
  <si>
    <t>Semily</t>
  </si>
  <si>
    <t>Liberecký</t>
  </si>
  <si>
    <t>Jičín</t>
  </si>
  <si>
    <t>Náchod</t>
  </si>
  <si>
    <t>Rychnov nad Kněžnou</t>
  </si>
  <si>
    <t>Trutnov</t>
  </si>
  <si>
    <t>Královéhradecký</t>
  </si>
  <si>
    <t>Chrudim</t>
  </si>
  <si>
    <t>Pardubice</t>
  </si>
  <si>
    <t>Svitavy</t>
  </si>
  <si>
    <t>Ústí nad Orlicí</t>
  </si>
  <si>
    <t>Pardubický</t>
  </si>
  <si>
    <t>Severovýchod</t>
  </si>
  <si>
    <t>Havlíčkův Brod</t>
  </si>
  <si>
    <t>Jihlava</t>
  </si>
  <si>
    <t>Pelhřimov</t>
  </si>
  <si>
    <t>Třebíč</t>
  </si>
  <si>
    <t>Žďár nad Sázavou</t>
  </si>
  <si>
    <t>Vysočina</t>
  </si>
  <si>
    <t>Blansko</t>
  </si>
  <si>
    <t>Brno-město</t>
  </si>
  <si>
    <t>Brno-venkov</t>
  </si>
  <si>
    <t>Břeclav</t>
  </si>
  <si>
    <t>Hodonín</t>
  </si>
  <si>
    <t>Vyškov</t>
  </si>
  <si>
    <t>Znojmo</t>
  </si>
  <si>
    <t>Jihomoravský</t>
  </si>
  <si>
    <t>Jihovýchod</t>
  </si>
  <si>
    <t>Jeseník</t>
  </si>
  <si>
    <t>Olomouc</t>
  </si>
  <si>
    <t>Prostějov</t>
  </si>
  <si>
    <t>Přerov</t>
  </si>
  <si>
    <t>Šumperk</t>
  </si>
  <si>
    <t>Olomoucký</t>
  </si>
  <si>
    <t>Kroměříž</t>
  </si>
  <si>
    <t>Uherské Hradiště</t>
  </si>
  <si>
    <t>Vsetín</t>
  </si>
  <si>
    <t>Zlín</t>
  </si>
  <si>
    <t>Zlínský</t>
  </si>
  <si>
    <t>Střední Morava</t>
  </si>
  <si>
    <t>Bruntál</t>
  </si>
  <si>
    <t>Frýdek-Místek</t>
  </si>
  <si>
    <t>Karviná</t>
  </si>
  <si>
    <t>Nový Jičín</t>
  </si>
  <si>
    <t>Opava</t>
  </si>
  <si>
    <t>Ostrava-město</t>
  </si>
  <si>
    <t>Moravskoslezský</t>
  </si>
  <si>
    <t>Moravskoslezsko</t>
  </si>
  <si>
    <t>ČR celkem</t>
  </si>
  <si>
    <t>ZÁRUKA 2015 - 2023 (M-záruky)</t>
  </si>
  <si>
    <t>Poskytnuté záruky v regionálním členění 
za období od 2. 1. 2016 do 31. 3. 2016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</si>
</sst>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,,"/>
    <numFmt numFmtId="165" formatCode="_-* #,##0.00\ [$€-1]_-;\-* #,##0.00\ [$€-1]_-;_-* &quot;-&quot;??\ [$€-1]_-"/>
    <numFmt numFmtId="166" formatCode="#,##0,"/>
    <numFmt numFmtId="167" formatCode="0.0"/>
    <numFmt numFmtId="168" formatCode="0.000000000,,"/>
    <numFmt numFmtId="169" formatCode="#,##0.0000"/>
    <numFmt numFmtId="170" formatCode="0.0%"/>
    <numFmt numFmtId="171" formatCode="0.000000,,"/>
  </numFmts>
  <fonts count="50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0"/>
    </font>
    <font>
      <sz val="9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 CE"/>
      <family val="0"/>
    </font>
    <font>
      <b/>
      <sz val="11"/>
      <name val="Arial CE"/>
      <family val="0"/>
    </font>
    <font>
      <sz val="12"/>
      <name val="Arial CE"/>
      <family val="0"/>
    </font>
    <font>
      <b/>
      <sz val="12"/>
      <color indexed="8"/>
      <name val="Arial CE"/>
      <family val="0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7"/>
      <name val="Arial CE"/>
      <family val="2"/>
    </font>
    <font>
      <sz val="7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</borders>
  <cellStyleXfs count="13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7" borderId="0" applyNumberFormat="0" applyBorder="0" applyAlignment="0" applyProtection="0"/>
    <xf numFmtId="0" fontId="8" fillId="9" borderId="0" applyNumberFormat="0" applyBorder="0" applyAlignment="0" applyProtection="0"/>
    <xf numFmtId="0" fontId="9" fillId="38" borderId="1" applyNumberFormat="0" applyAlignment="0" applyProtection="0"/>
    <xf numFmtId="0" fontId="35" fillId="0" borderId="2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9" borderId="6" applyNumberFormat="0" applyAlignment="0" applyProtection="0"/>
    <xf numFmtId="0" fontId="36" fillId="40" borderId="0" applyNumberFormat="0" applyBorder="0" applyAlignment="0" applyProtection="0"/>
    <xf numFmtId="0" fontId="17" fillId="13" borderId="1" applyNumberFormat="0" applyAlignment="0" applyProtection="0"/>
    <xf numFmtId="0" fontId="37" fillId="41" borderId="7" applyNumberFormat="0" applyAlignment="0" applyProtection="0"/>
    <xf numFmtId="0" fontId="1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9" fillId="42" borderId="0" applyNumberFormat="0" applyBorder="0" applyAlignment="0" applyProtection="0"/>
    <xf numFmtId="0" fontId="42" fillId="43" borderId="0" applyNumberFormat="0" applyBorder="0" applyAlignment="0" applyProtection="0"/>
    <xf numFmtId="0" fontId="20" fillId="0" borderId="0">
      <alignment/>
      <protection/>
    </xf>
    <xf numFmtId="0" fontId="3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44" borderId="12" applyNumberFormat="0" applyFont="0" applyAlignment="0" applyProtection="0"/>
    <xf numFmtId="0" fontId="21" fillId="38" borderId="13" applyNumberFormat="0" applyAlignment="0" applyProtection="0"/>
    <xf numFmtId="0" fontId="0" fillId="45" borderId="14" applyNumberFormat="0" applyFont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43" fillId="0" borderId="15" applyNumberFormat="0" applyFill="0" applyAlignment="0" applyProtection="0"/>
    <xf numFmtId="0" fontId="44" fillId="46" borderId="0" applyNumberFormat="0" applyBorder="0" applyAlignment="0" applyProtection="0"/>
    <xf numFmtId="166" fontId="5" fillId="12" borderId="16">
      <alignment/>
      <protection/>
    </xf>
    <xf numFmtId="166" fontId="0" fillId="12" borderId="17">
      <alignment/>
      <protection/>
    </xf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6" fontId="3" fillId="8" borderId="17">
      <alignment/>
      <protection/>
    </xf>
    <xf numFmtId="0" fontId="23" fillId="0" borderId="18" applyNumberFormat="0" applyFill="0" applyAlignment="0" applyProtection="0"/>
    <xf numFmtId="0" fontId="46" fillId="47" borderId="19" applyNumberFormat="0" applyAlignment="0" applyProtection="0"/>
    <xf numFmtId="0" fontId="47" fillId="48" borderId="19" applyNumberFormat="0" applyAlignment="0" applyProtection="0"/>
    <xf numFmtId="0" fontId="48" fillId="48" borderId="20" applyNumberFormat="0" applyAlignment="0" applyProtection="0"/>
    <xf numFmtId="0" fontId="4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4" fillId="49" borderId="0" applyNumberFormat="0" applyBorder="0" applyAlignment="0" applyProtection="0"/>
    <xf numFmtId="0" fontId="34" fillId="50" borderId="0" applyNumberFormat="0" applyBorder="0" applyAlignment="0" applyProtection="0"/>
    <xf numFmtId="0" fontId="34" fillId="51" borderId="0" applyNumberFormat="0" applyBorder="0" applyAlignment="0" applyProtection="0"/>
    <xf numFmtId="0" fontId="34" fillId="52" borderId="0" applyNumberFormat="0" applyBorder="0" applyAlignment="0" applyProtection="0"/>
    <xf numFmtId="0" fontId="34" fillId="53" borderId="0" applyNumberFormat="0" applyBorder="0" applyAlignment="0" applyProtection="0"/>
    <xf numFmtId="0" fontId="34" fillId="54" borderId="0" applyNumberFormat="0" applyBorder="0" applyAlignment="0" applyProtection="0"/>
  </cellStyleXfs>
  <cellXfs count="106">
    <xf numFmtId="0" fontId="0" fillId="0" borderId="0" xfId="0" applyAlignment="1">
      <alignment/>
    </xf>
    <xf numFmtId="164" fontId="5" fillId="0" borderId="16" xfId="95" applyNumberFormat="1" applyFont="1" applyFill="1" applyBorder="1" applyAlignment="1">
      <alignment vertical="center"/>
      <protection/>
    </xf>
    <xf numFmtId="164" fontId="26" fillId="0" borderId="16" xfId="95" applyNumberFormat="1" applyFont="1" applyFill="1" applyBorder="1" applyAlignment="1">
      <alignment vertical="center"/>
      <protection/>
    </xf>
    <xf numFmtId="164" fontId="5" fillId="55" borderId="16" xfId="95" applyNumberFormat="1" applyFont="1" applyFill="1" applyBorder="1" applyAlignment="1">
      <alignment vertical="center"/>
      <protection/>
    </xf>
    <xf numFmtId="0" fontId="2" fillId="55" borderId="0" xfId="95" applyFont="1" applyFill="1" applyAlignment="1">
      <alignment vertical="center"/>
      <protection/>
    </xf>
    <xf numFmtId="0" fontId="4" fillId="55" borderId="0" xfId="95" applyFont="1" applyFill="1" applyAlignment="1">
      <alignment vertical="center"/>
      <protection/>
    </xf>
    <xf numFmtId="0" fontId="27" fillId="55" borderId="0" xfId="95" applyFont="1" applyFill="1" applyAlignment="1">
      <alignment vertical="center"/>
      <protection/>
    </xf>
    <xf numFmtId="0" fontId="0" fillId="55" borderId="0" xfId="95" applyFill="1">
      <alignment/>
      <protection/>
    </xf>
    <xf numFmtId="0" fontId="0" fillId="55" borderId="16" xfId="95" applyFill="1" applyBorder="1" applyAlignment="1">
      <alignment horizontal="center" vertical="center" wrapText="1"/>
      <protection/>
    </xf>
    <xf numFmtId="0" fontId="26" fillId="55" borderId="16" xfId="95" applyFont="1" applyFill="1" applyBorder="1" applyAlignment="1">
      <alignment horizontal="center" vertical="center" wrapText="1"/>
      <protection/>
    </xf>
    <xf numFmtId="0" fontId="0" fillId="55" borderId="0" xfId="95" applyFill="1" applyAlignment="1">
      <alignment vertical="center" wrapText="1"/>
      <protection/>
    </xf>
    <xf numFmtId="0" fontId="0" fillId="55" borderId="16" xfId="95" applyFont="1" applyFill="1" applyBorder="1" applyAlignment="1">
      <alignment vertical="center" wrapText="1"/>
      <protection/>
    </xf>
    <xf numFmtId="0" fontId="0" fillId="55" borderId="0" xfId="95" applyFont="1" applyFill="1" applyAlignment="1">
      <alignment vertical="center" wrapText="1"/>
      <protection/>
    </xf>
    <xf numFmtId="0" fontId="2" fillId="55" borderId="21" xfId="95" applyFont="1" applyFill="1" applyBorder="1" applyAlignment="1">
      <alignment horizontal="left" vertical="center"/>
      <protection/>
    </xf>
    <xf numFmtId="0" fontId="2" fillId="55" borderId="16" xfId="95" applyFont="1" applyFill="1" applyBorder="1" applyAlignment="1">
      <alignment horizontal="center" vertical="center"/>
      <protection/>
    </xf>
    <xf numFmtId="164" fontId="2" fillId="55" borderId="16" xfId="95" applyNumberFormat="1" applyFont="1" applyFill="1" applyBorder="1" applyAlignment="1">
      <alignment vertical="center"/>
      <protection/>
    </xf>
    <xf numFmtId="168" fontId="27" fillId="55" borderId="0" xfId="95" applyNumberFormat="1" applyFont="1" applyFill="1" applyAlignment="1">
      <alignment vertical="center"/>
      <protection/>
    </xf>
    <xf numFmtId="0" fontId="27" fillId="55" borderId="0" xfId="95" applyFont="1" applyFill="1" applyAlignment="1">
      <alignment vertical="center" wrapText="1"/>
      <protection/>
    </xf>
    <xf numFmtId="0" fontId="27" fillId="55" borderId="0" xfId="95" applyFont="1" applyFill="1">
      <alignment/>
      <protection/>
    </xf>
    <xf numFmtId="0" fontId="3" fillId="55" borderId="21" xfId="95" applyFont="1" applyFill="1" applyBorder="1" applyAlignment="1">
      <alignment horizontal="left" vertical="center"/>
      <protection/>
    </xf>
    <xf numFmtId="0" fontId="3" fillId="55" borderId="16" xfId="95" applyFont="1" applyFill="1" applyBorder="1" applyAlignment="1">
      <alignment horizontal="center" vertical="center"/>
      <protection/>
    </xf>
    <xf numFmtId="164" fontId="3" fillId="55" borderId="16" xfId="95" applyNumberFormat="1" applyFont="1" applyFill="1" applyBorder="1" applyAlignment="1">
      <alignment vertical="center"/>
      <protection/>
    </xf>
    <xf numFmtId="164" fontId="0" fillId="55" borderId="0" xfId="95" applyNumberFormat="1" applyFont="1" applyFill="1" applyAlignment="1">
      <alignment vertical="center"/>
      <protection/>
    </xf>
    <xf numFmtId="0" fontId="0" fillId="55" borderId="0" xfId="95" applyFont="1" applyFill="1" applyAlignment="1">
      <alignment vertical="center"/>
      <protection/>
    </xf>
    <xf numFmtId="0" fontId="0" fillId="55" borderId="0" xfId="95" applyFont="1" applyFill="1">
      <alignment/>
      <protection/>
    </xf>
    <xf numFmtId="164" fontId="25" fillId="55" borderId="16" xfId="95" applyNumberFormat="1" applyFont="1" applyFill="1" applyBorder="1" applyAlignment="1">
      <alignment vertical="center"/>
      <protection/>
    </xf>
    <xf numFmtId="164" fontId="27" fillId="55" borderId="16" xfId="95" applyNumberFormat="1" applyFont="1" applyFill="1" applyBorder="1" applyAlignment="1">
      <alignment vertical="center"/>
      <protection/>
    </xf>
    <xf numFmtId="0" fontId="5" fillId="55" borderId="16" xfId="95" applyFont="1" applyFill="1" applyBorder="1" applyAlignment="1">
      <alignment vertical="center"/>
      <protection/>
    </xf>
    <xf numFmtId="0" fontId="5" fillId="55" borderId="16" xfId="95" applyFont="1" applyFill="1" applyBorder="1" applyAlignment="1">
      <alignment horizontal="center" vertical="center" wrapText="1"/>
      <protection/>
    </xf>
    <xf numFmtId="0" fontId="5" fillId="55" borderId="16" xfId="95" applyFont="1" applyFill="1" applyBorder="1" applyAlignment="1">
      <alignment horizontal="center" vertical="center"/>
      <protection/>
    </xf>
    <xf numFmtId="164" fontId="26" fillId="55" borderId="16" xfId="95" applyNumberFormat="1" applyFont="1" applyFill="1" applyBorder="1" applyAlignment="1">
      <alignment vertical="center"/>
      <protection/>
    </xf>
    <xf numFmtId="4" fontId="0" fillId="55" borderId="0" xfId="95" applyNumberFormat="1" applyFill="1" applyAlignment="1">
      <alignment vertical="center"/>
      <protection/>
    </xf>
    <xf numFmtId="164" fontId="0" fillId="55" borderId="16" xfId="95" applyNumberFormat="1" applyFont="1" applyFill="1" applyBorder="1" applyAlignment="1">
      <alignment vertical="center"/>
      <protection/>
    </xf>
    <xf numFmtId="0" fontId="0" fillId="55" borderId="0" xfId="95" applyFill="1" applyAlignment="1">
      <alignment vertical="center"/>
      <protection/>
    </xf>
    <xf numFmtId="4" fontId="0" fillId="55" borderId="0" xfId="95" applyNumberFormat="1" applyFont="1" applyFill="1" applyAlignment="1">
      <alignment vertical="center"/>
      <protection/>
    </xf>
    <xf numFmtId="0" fontId="6" fillId="55" borderId="0" xfId="95" applyFont="1" applyFill="1" applyAlignment="1">
      <alignment vertical="center"/>
      <protection/>
    </xf>
    <xf numFmtId="164" fontId="27" fillId="55" borderId="0" xfId="95" applyNumberFormat="1" applyFont="1" applyFill="1" applyAlignment="1">
      <alignment vertical="center"/>
      <protection/>
    </xf>
    <xf numFmtId="0" fontId="0" fillId="55" borderId="16" xfId="95" applyFont="1" applyFill="1" applyBorder="1" applyAlignment="1">
      <alignment vertical="center"/>
      <protection/>
    </xf>
    <xf numFmtId="0" fontId="0" fillId="55" borderId="16" xfId="95" applyFont="1" applyFill="1" applyBorder="1" applyAlignment="1">
      <alignment horizontal="center" vertical="center"/>
      <protection/>
    </xf>
    <xf numFmtId="169" fontId="0" fillId="55" borderId="0" xfId="95" applyNumberFormat="1" applyFill="1" applyAlignment="1">
      <alignment vertical="center"/>
      <protection/>
    </xf>
    <xf numFmtId="164" fontId="0" fillId="55" borderId="16" xfId="95" applyNumberFormat="1" applyFill="1" applyBorder="1" applyAlignment="1">
      <alignment vertical="center"/>
      <protection/>
    </xf>
    <xf numFmtId="0" fontId="3" fillId="55" borderId="0" xfId="95" applyFont="1" applyFill="1" applyAlignment="1">
      <alignment vertical="center"/>
      <protection/>
    </xf>
    <xf numFmtId="0" fontId="3" fillId="55" borderId="0" xfId="95" applyFont="1" applyFill="1">
      <alignment/>
      <protection/>
    </xf>
    <xf numFmtId="0" fontId="28" fillId="55" borderId="22" xfId="95" applyFont="1" applyFill="1" applyBorder="1" applyAlignment="1">
      <alignment vertical="center"/>
      <protection/>
    </xf>
    <xf numFmtId="0" fontId="28" fillId="55" borderId="21" xfId="95" applyFont="1" applyFill="1" applyBorder="1" applyAlignment="1">
      <alignment vertical="center"/>
      <protection/>
    </xf>
    <xf numFmtId="164" fontId="28" fillId="55" borderId="16" xfId="95" applyNumberFormat="1" applyFont="1" applyFill="1" applyBorder="1" applyAlignment="1">
      <alignment vertical="center"/>
      <protection/>
    </xf>
    <xf numFmtId="0" fontId="25" fillId="55" borderId="16" xfId="95" applyFont="1" applyFill="1" applyBorder="1" applyAlignment="1">
      <alignment horizontal="center" vertical="center"/>
      <protection/>
    </xf>
    <xf numFmtId="170" fontId="25" fillId="55" borderId="16" xfId="108" applyNumberFormat="1" applyFont="1" applyFill="1" applyBorder="1" applyAlignment="1">
      <alignment vertical="center"/>
    </xf>
    <xf numFmtId="4" fontId="27" fillId="55" borderId="0" xfId="95" applyNumberFormat="1" applyFont="1" applyFill="1" applyAlignment="1">
      <alignment vertical="center"/>
      <protection/>
    </xf>
    <xf numFmtId="0" fontId="5" fillId="55" borderId="0" xfId="95" applyFont="1" applyFill="1" applyAlignment="1">
      <alignment vertical="center"/>
      <protection/>
    </xf>
    <xf numFmtId="0" fontId="26" fillId="55" borderId="0" xfId="95" applyFont="1" applyFill="1" applyAlignment="1">
      <alignment vertical="center"/>
      <protection/>
    </xf>
    <xf numFmtId="164" fontId="0" fillId="55" borderId="0" xfId="95" applyNumberFormat="1" applyFill="1" applyAlignment="1">
      <alignment vertical="center"/>
      <protection/>
    </xf>
    <xf numFmtId="164" fontId="26" fillId="55" borderId="0" xfId="95" applyNumberFormat="1" applyFont="1" applyFill="1" applyAlignment="1">
      <alignment vertical="center"/>
      <protection/>
    </xf>
    <xf numFmtId="7" fontId="29" fillId="55" borderId="0" xfId="93" applyNumberFormat="1" applyFont="1" applyFill="1" applyAlignment="1">
      <alignment vertical="center"/>
      <protection/>
    </xf>
    <xf numFmtId="0" fontId="29" fillId="55" borderId="0" xfId="93" applyFont="1" applyFill="1" applyAlignment="1">
      <alignment vertical="center"/>
      <protection/>
    </xf>
    <xf numFmtId="164" fontId="4" fillId="55" borderId="16" xfId="95" applyNumberFormat="1" applyFont="1" applyFill="1" applyBorder="1" applyAlignment="1">
      <alignment vertical="center"/>
      <protection/>
    </xf>
    <xf numFmtId="164" fontId="5" fillId="21" borderId="16" xfId="95" applyNumberFormat="1" applyFont="1" applyFill="1" applyBorder="1" applyAlignment="1">
      <alignment vertical="center"/>
      <protection/>
    </xf>
    <xf numFmtId="164" fontId="26" fillId="21" borderId="16" xfId="95" applyNumberFormat="1" applyFont="1" applyFill="1" applyBorder="1" applyAlignment="1">
      <alignment vertical="center"/>
      <protection/>
    </xf>
    <xf numFmtId="167" fontId="0" fillId="55" borderId="0" xfId="95" applyNumberFormat="1" applyFill="1" applyAlignment="1">
      <alignment vertical="center"/>
      <protection/>
    </xf>
    <xf numFmtId="0" fontId="31" fillId="0" borderId="23" xfId="0" applyFont="1" applyBorder="1" applyAlignment="1">
      <alignment horizontal="centerContinuous" vertical="center"/>
    </xf>
    <xf numFmtId="0" fontId="32" fillId="0" borderId="24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" fontId="31" fillId="0" borderId="28" xfId="0" applyNumberFormat="1" applyFont="1" applyBorder="1" applyAlignment="1">
      <alignment horizontal="centerContinuous" vertical="center"/>
    </xf>
    <xf numFmtId="0" fontId="31" fillId="0" borderId="23" xfId="0" applyFont="1" applyBorder="1" applyAlignment="1">
      <alignment horizontal="centerContinuous" vertical="center" wrapText="1"/>
    </xf>
    <xf numFmtId="0" fontId="31" fillId="0" borderId="29" xfId="0" applyFont="1" applyBorder="1" applyAlignment="1">
      <alignment horizontal="centerContinuous" vertical="center"/>
    </xf>
    <xf numFmtId="0" fontId="0" fillId="0" borderId="30" xfId="0" applyBorder="1" applyAlignment="1">
      <alignment horizontal="center" vertical="center"/>
    </xf>
    <xf numFmtId="1" fontId="32" fillId="0" borderId="31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1" fontId="5" fillId="0" borderId="28" xfId="0" applyNumberFormat="1" applyFont="1" applyBorder="1" applyAlignment="1">
      <alignment vertical="center"/>
    </xf>
    <xf numFmtId="167" fontId="5" fillId="0" borderId="33" xfId="0" applyNumberFormat="1" applyFont="1" applyBorder="1" applyAlignment="1">
      <alignment vertical="center"/>
    </xf>
    <xf numFmtId="164" fontId="5" fillId="0" borderId="33" xfId="0" applyNumberFormat="1" applyFont="1" applyBorder="1" applyAlignment="1">
      <alignment vertical="center"/>
    </xf>
    <xf numFmtId="167" fontId="5" fillId="0" borderId="34" xfId="0" applyNumberFormat="1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1" fontId="4" fillId="0" borderId="36" xfId="0" applyNumberFormat="1" applyFont="1" applyBorder="1" applyAlignment="1">
      <alignment vertical="center"/>
    </xf>
    <xf numFmtId="167" fontId="4" fillId="0" borderId="37" xfId="0" applyNumberFormat="1" applyFont="1" applyBorder="1" applyAlignment="1">
      <alignment vertical="center"/>
    </xf>
    <xf numFmtId="164" fontId="4" fillId="0" borderId="37" xfId="0" applyNumberFormat="1" applyFont="1" applyBorder="1" applyAlignment="1">
      <alignment vertical="center"/>
    </xf>
    <xf numFmtId="167" fontId="4" fillId="0" borderId="38" xfId="0" applyNumberFormat="1" applyFont="1" applyBorder="1" applyAlignment="1">
      <alignment vertical="center"/>
    </xf>
    <xf numFmtId="0" fontId="4" fillId="42" borderId="35" xfId="0" applyFont="1" applyFill="1" applyBorder="1" applyAlignment="1">
      <alignment vertical="center"/>
    </xf>
    <xf numFmtId="1" fontId="4" fillId="42" borderId="36" xfId="0" applyNumberFormat="1" applyFont="1" applyFill="1" applyBorder="1" applyAlignment="1">
      <alignment vertical="center"/>
    </xf>
    <xf numFmtId="167" fontId="4" fillId="42" borderId="37" xfId="0" applyNumberFormat="1" applyFont="1" applyFill="1" applyBorder="1" applyAlignment="1">
      <alignment vertical="center"/>
    </xf>
    <xf numFmtId="164" fontId="4" fillId="42" borderId="37" xfId="0" applyNumberFormat="1" applyFont="1" applyFill="1" applyBorder="1" applyAlignment="1">
      <alignment vertical="center"/>
    </xf>
    <xf numFmtId="167" fontId="4" fillId="42" borderId="38" xfId="0" applyNumberFormat="1" applyFont="1" applyFill="1" applyBorder="1" applyAlignment="1">
      <alignment vertical="center"/>
    </xf>
    <xf numFmtId="0" fontId="2" fillId="0" borderId="0" xfId="0" applyFont="1" applyAlignment="1">
      <alignment horizontal="centerContinuous" vertical="center" wrapText="1"/>
    </xf>
    <xf numFmtId="0" fontId="5" fillId="0" borderId="0" xfId="0" applyFont="1" applyAlignment="1">
      <alignment horizontal="centerContinuous" vertical="center"/>
    </xf>
    <xf numFmtId="0" fontId="25" fillId="55" borderId="22" xfId="95" applyFont="1" applyFill="1" applyBorder="1" applyAlignment="1">
      <alignment horizontal="left" vertical="center"/>
      <protection/>
    </xf>
    <xf numFmtId="0" fontId="25" fillId="55" borderId="21" xfId="95" applyFont="1" applyFill="1" applyBorder="1" applyAlignment="1">
      <alignment horizontal="left" vertical="center"/>
      <protection/>
    </xf>
    <xf numFmtId="0" fontId="0" fillId="55" borderId="22" xfId="95" applyFont="1" applyFill="1" applyBorder="1" applyAlignment="1">
      <alignment horizontal="left" vertical="center" wrapText="1"/>
      <protection/>
    </xf>
    <xf numFmtId="0" fontId="0" fillId="55" borderId="39" xfId="95" applyFont="1" applyFill="1" applyBorder="1" applyAlignment="1">
      <alignment horizontal="left" vertical="center" wrapText="1"/>
      <protection/>
    </xf>
    <xf numFmtId="0" fontId="0" fillId="55" borderId="21" xfId="95" applyFont="1" applyFill="1" applyBorder="1" applyAlignment="1">
      <alignment horizontal="left" vertical="center" wrapText="1"/>
      <protection/>
    </xf>
    <xf numFmtId="0" fontId="2" fillId="55" borderId="22" xfId="95" applyFont="1" applyFill="1" applyBorder="1" applyAlignment="1">
      <alignment horizontal="left" vertical="center"/>
      <protection/>
    </xf>
    <xf numFmtId="0" fontId="2" fillId="55" borderId="21" xfId="95" applyFont="1" applyFill="1" applyBorder="1" applyAlignment="1">
      <alignment horizontal="left" vertical="center"/>
      <protection/>
    </xf>
    <xf numFmtId="0" fontId="3" fillId="55" borderId="22" xfId="95" applyFont="1" applyFill="1" applyBorder="1" applyAlignment="1">
      <alignment horizontal="left" vertical="center"/>
      <protection/>
    </xf>
    <xf numFmtId="0" fontId="3" fillId="55" borderId="21" xfId="95" applyFont="1" applyFill="1" applyBorder="1" applyAlignment="1">
      <alignment horizontal="left" vertical="center"/>
      <protection/>
    </xf>
    <xf numFmtId="0" fontId="0" fillId="55" borderId="40" xfId="95" applyFont="1" applyFill="1" applyBorder="1" applyAlignment="1">
      <alignment horizontal="left" vertical="center" wrapText="1"/>
      <protection/>
    </xf>
    <xf numFmtId="0" fontId="0" fillId="55" borderId="41" xfId="95" applyFont="1" applyFill="1" applyBorder="1" applyAlignment="1">
      <alignment horizontal="left" vertical="center" wrapText="1"/>
      <protection/>
    </xf>
    <xf numFmtId="0" fontId="0" fillId="55" borderId="33" xfId="95" applyFont="1" applyFill="1" applyBorder="1" applyAlignment="1">
      <alignment horizontal="left" vertical="center" wrapText="1"/>
      <protection/>
    </xf>
    <xf numFmtId="1" fontId="4" fillId="56" borderId="36" xfId="0" applyNumberFormat="1" applyFont="1" applyFill="1" applyBorder="1" applyAlignment="1">
      <alignment vertical="center"/>
    </xf>
    <xf numFmtId="1" fontId="4" fillId="56" borderId="42" xfId="0" applyNumberFormat="1" applyFont="1" applyFill="1" applyBorder="1" applyAlignment="1">
      <alignment horizontal="center" vertical="center"/>
    </xf>
    <xf numFmtId="1" fontId="4" fillId="56" borderId="43" xfId="0" applyNumberFormat="1" applyFont="1" applyFill="1" applyBorder="1" applyAlignment="1">
      <alignment horizontal="center" vertical="center"/>
    </xf>
    <xf numFmtId="1" fontId="4" fillId="56" borderId="44" xfId="0" applyNumberFormat="1" applyFont="1" applyFill="1" applyBorder="1" applyAlignment="1">
      <alignment horizontal="center" vertical="center"/>
    </xf>
    <xf numFmtId="1" fontId="4" fillId="56" borderId="45" xfId="0" applyNumberFormat="1" applyFont="1" applyFill="1" applyBorder="1" applyAlignment="1">
      <alignment horizontal="center" vertical="center"/>
    </xf>
    <xf numFmtId="1" fontId="4" fillId="56" borderId="46" xfId="0" applyNumberFormat="1" applyFont="1" applyFill="1" applyBorder="1" applyAlignment="1">
      <alignment horizontal="center" vertical="center"/>
    </xf>
    <xf numFmtId="1" fontId="4" fillId="56" borderId="29" xfId="0" applyNumberFormat="1" applyFont="1" applyFill="1" applyBorder="1" applyAlignment="1">
      <alignment horizontal="center" vertical="center"/>
    </xf>
    <xf numFmtId="0" fontId="4" fillId="57" borderId="27" xfId="0" applyFont="1" applyFill="1" applyBorder="1" applyAlignment="1">
      <alignment horizontal="center" vertical="center"/>
    </xf>
  </cellXfs>
  <cellStyles count="12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čárky 2" xfId="61"/>
    <cellStyle name="čárky 2 2" xfId="62"/>
    <cellStyle name="čárky 3" xfId="63"/>
    <cellStyle name="čárky 3 2" xfId="64"/>
    <cellStyle name="čárky 3 2 2" xfId="65"/>
    <cellStyle name="Comma [0]" xfId="66"/>
    <cellStyle name="Euro" xfId="67"/>
    <cellStyle name="Explanatory Text" xfId="68"/>
    <cellStyle name="Good" xfId="69"/>
    <cellStyle name="Heading 1" xfId="70"/>
    <cellStyle name="Heading 2" xfId="71"/>
    <cellStyle name="Heading 3" xfId="72"/>
    <cellStyle name="Heading 4" xfId="73"/>
    <cellStyle name="Hypertextový odkaz 2" xfId="74"/>
    <cellStyle name="Check Cell" xfId="75"/>
    <cellStyle name="Chybně" xfId="76"/>
    <cellStyle name="Input" xfId="77"/>
    <cellStyle name="Kontrolní buňka" xfId="78"/>
    <cellStyle name="Linked Cell" xfId="79"/>
    <cellStyle name="Currency" xfId="80"/>
    <cellStyle name="Currency [0]" xfId="81"/>
    <cellStyle name="Nadpis 1" xfId="82"/>
    <cellStyle name="Nadpis 2" xfId="83"/>
    <cellStyle name="Nadpis 3" xfId="84"/>
    <cellStyle name="Nadpis 4" xfId="85"/>
    <cellStyle name="Název" xfId="86"/>
    <cellStyle name="Neutral" xfId="87"/>
    <cellStyle name="Neutrální" xfId="88"/>
    <cellStyle name="normální 10" xfId="89"/>
    <cellStyle name="normální 11" xfId="90"/>
    <cellStyle name="normální 12" xfId="91"/>
    <cellStyle name="normální 13" xfId="92"/>
    <cellStyle name="normální 2" xfId="93"/>
    <cellStyle name="normální 3" xfId="94"/>
    <cellStyle name="normální 3 2" xfId="95"/>
    <cellStyle name="normální 4" xfId="96"/>
    <cellStyle name="normální 5" xfId="97"/>
    <cellStyle name="normální 6" xfId="98"/>
    <cellStyle name="normální 7" xfId="99"/>
    <cellStyle name="normální 8" xfId="100"/>
    <cellStyle name="normální 9" xfId="101"/>
    <cellStyle name="Note" xfId="102"/>
    <cellStyle name="Output" xfId="103"/>
    <cellStyle name="Poznámka" xfId="104"/>
    <cellStyle name="Percent" xfId="105"/>
    <cellStyle name="procent 10" xfId="106"/>
    <cellStyle name="procent 2" xfId="107"/>
    <cellStyle name="procent 2 2" xfId="108"/>
    <cellStyle name="procent 3" xfId="109"/>
    <cellStyle name="procent 3 2" xfId="110"/>
    <cellStyle name="procent 4" xfId="111"/>
    <cellStyle name="procent 5" xfId="112"/>
    <cellStyle name="procent 6" xfId="113"/>
    <cellStyle name="procent 7" xfId="114"/>
    <cellStyle name="procent 8" xfId="115"/>
    <cellStyle name="procent 9" xfId="116"/>
    <cellStyle name="Propojená buňka" xfId="117"/>
    <cellStyle name="Správně" xfId="118"/>
    <cellStyle name="stredny_s" xfId="119"/>
    <cellStyle name="svetly_s" xfId="120"/>
    <cellStyle name="Text upozornění" xfId="121"/>
    <cellStyle name="Title" xfId="122"/>
    <cellStyle name="tmavy_s" xfId="123"/>
    <cellStyle name="Total" xfId="124"/>
    <cellStyle name="Vstup" xfId="125"/>
    <cellStyle name="Výpočet" xfId="126"/>
    <cellStyle name="Výstup" xfId="127"/>
    <cellStyle name="Vysvětlující text" xfId="128"/>
    <cellStyle name="Warning Text" xfId="129"/>
    <cellStyle name="Zvýraznění 1" xfId="130"/>
    <cellStyle name="Zvýraznění 2" xfId="131"/>
    <cellStyle name="Zvýraznění 3" xfId="132"/>
    <cellStyle name="Zvýraznění 4" xfId="133"/>
    <cellStyle name="Zvýraznění 5" xfId="134"/>
    <cellStyle name="Zvýraznění 6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kumenty\excel5\Zpravy_y\ZPRAVY_Y\HLASENI\98\REKONSTR\DZD\zadosti-DZD-su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y\Alena\Hodnocen&#237;%20FOP\2005\0305\ZPRAVY_Y\HLASENI\98\REKONSTR\DZD\zadosti-DZD-su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kumenty\Alena\Hodnocen&#237;%20FOP\2005\0305\ZPRAVY_Y\HLASENI\98\REKONSTR\DZD\zadosti-DZD-su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kumenty\HLASENI\98\UVOLNENI\DZD\zadosti-DZD-sum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artos\Local%20Settings\Temporary%20Internet%20Files\OLK193\excel5\FINOP\FOP2004\ZPRAVY_Y\HLASENI\98\REKONSTR\DZD\zadosti-DZD-sum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y\excel5\ZPRAVY_Y\ZPRAVY_Y\HLASENI\98\REKONSTR\DZD\zadosti-DZD-sum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okumenty\HLASENI\98\REKONSTR\DZD\zadosti-DZD-sum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kumenty\excel5\ZPRAVY_Y\ZPRAVY_Y\HLASENI\98\REKONSTR\DZD\zadosti-DZD-sum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bartos\Local%20Settings\Temporary%20Internet%20Files\OLK193\excel5\FINOP\FOP2004\ZPRAVY_Y\HLASENI\98\REKONSTR\DZD\zadosti-DZD-su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-2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6-2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6-2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6-29"/>
    </sheetNames>
    <sheetDataSet>
      <sheetData sheetId="0">
        <row r="1">
          <cell r="B1" t="str">
            <v>DPřijetí</v>
          </cell>
          <cell r="C1" t="str">
            <v>Žádost</v>
          </cell>
          <cell r="D1" t="str">
            <v>KLIENT</v>
          </cell>
          <cell r="E1" t="str">
            <v>prg_komb_p</v>
          </cell>
          <cell r="F1" t="str">
            <v>prg_komb_s</v>
          </cell>
          <cell r="G1" t="str">
            <v>Rozh</v>
          </cell>
          <cell r="H1" t="str">
            <v>DRozhod</v>
          </cell>
          <cell r="I1" t="str">
            <v>Celkem</v>
          </cell>
          <cell r="J1" t="str">
            <v>TRH</v>
          </cell>
          <cell r="K1" t="str">
            <v>SPECIÁL</v>
          </cell>
          <cell r="L1" t="str">
            <v>RE_VE_REG</v>
          </cell>
          <cell r="M1" t="str">
            <v>POB</v>
          </cell>
          <cell r="N1" t="str">
            <v>Obch_prac</v>
          </cell>
          <cell r="O1" t="str">
            <v>DPodpisu</v>
          </cell>
          <cell r="P1" t="str">
            <v>DPodpisu_s</v>
          </cell>
        </row>
        <row r="2">
          <cell r="B2" t="str">
            <v>19980202</v>
          </cell>
          <cell r="C2" t="str">
            <v>98-7010</v>
          </cell>
          <cell r="D2" t="str">
            <v>VESTAP PARDUBICE s.r.o.</v>
          </cell>
          <cell r="E2" t="str">
            <v>662</v>
          </cell>
          <cell r="F2" t="str">
            <v>662</v>
          </cell>
          <cell r="G2" t="str">
            <v>01</v>
          </cell>
          <cell r="H2" t="str">
            <v>19.2.1998</v>
          </cell>
          <cell r="I2">
            <v>531635</v>
          </cell>
          <cell r="J2">
            <v>0</v>
          </cell>
          <cell r="K2">
            <v>0</v>
          </cell>
          <cell r="L2">
            <v>531635</v>
          </cell>
          <cell r="M2" t="str">
            <v>04</v>
          </cell>
          <cell r="N2" t="str">
            <v>PLANI</v>
          </cell>
          <cell r="O2" t="str">
            <v>19980303</v>
          </cell>
        </row>
        <row r="3">
          <cell r="B3" t="str">
            <v>19980202</v>
          </cell>
          <cell r="C3" t="str">
            <v>98-3029</v>
          </cell>
          <cell r="D3" t="str">
            <v>MALINKOVIČ DAVID</v>
          </cell>
          <cell r="E3" t="str">
            <v>670</v>
          </cell>
          <cell r="F3" t="str">
            <v>670</v>
          </cell>
          <cell r="G3" t="str">
            <v>01</v>
          </cell>
          <cell r="H3" t="str">
            <v>17.2.1998</v>
          </cell>
          <cell r="I3">
            <v>621462</v>
          </cell>
          <cell r="J3">
            <v>0</v>
          </cell>
          <cell r="K3">
            <v>0</v>
          </cell>
          <cell r="L3">
            <v>621462</v>
          </cell>
          <cell r="M3" t="str">
            <v>02</v>
          </cell>
          <cell r="N3" t="str">
            <v>PARIZ</v>
          </cell>
          <cell r="O3" t="str">
            <v>19980311</v>
          </cell>
        </row>
        <row r="4">
          <cell r="B4" t="str">
            <v>19980202</v>
          </cell>
          <cell r="C4" t="str">
            <v>98-5019</v>
          </cell>
          <cell r="D4" t="str">
            <v>VRÁNA JOSEF-AUTODUM U DOLU DUK</v>
          </cell>
          <cell r="E4" t="str">
            <v>670</v>
          </cell>
          <cell r="F4" t="str">
            <v>670</v>
          </cell>
          <cell r="G4" t="str">
            <v>01</v>
          </cell>
          <cell r="H4" t="str">
            <v>24.2.1998</v>
          </cell>
          <cell r="I4">
            <v>2265166</v>
          </cell>
          <cell r="J4">
            <v>0</v>
          </cell>
          <cell r="K4">
            <v>0</v>
          </cell>
          <cell r="L4">
            <v>2265166</v>
          </cell>
          <cell r="M4" t="str">
            <v>03</v>
          </cell>
          <cell r="N4" t="str">
            <v>FLORC</v>
          </cell>
          <cell r="O4" t="str">
            <v>19980303</v>
          </cell>
        </row>
        <row r="5">
          <cell r="B5" t="str">
            <v>19980202</v>
          </cell>
          <cell r="C5" t="str">
            <v>98-5020</v>
          </cell>
          <cell r="D5" t="str">
            <v>R.O.TEX s.r.o.</v>
          </cell>
          <cell r="E5" t="str">
            <v>670</v>
          </cell>
          <cell r="F5" t="str">
            <v>670</v>
          </cell>
          <cell r="G5" t="str">
            <v>01</v>
          </cell>
          <cell r="H5" t="str">
            <v>6.2.1998</v>
          </cell>
          <cell r="I5">
            <v>1102683</v>
          </cell>
          <cell r="J5">
            <v>0</v>
          </cell>
          <cell r="K5">
            <v>0</v>
          </cell>
          <cell r="L5">
            <v>1102683</v>
          </cell>
          <cell r="M5" t="str">
            <v>03</v>
          </cell>
          <cell r="N5" t="str">
            <v>FLORC</v>
          </cell>
          <cell r="O5" t="str">
            <v>19980310</v>
          </cell>
        </row>
        <row r="6">
          <cell r="B6" t="str">
            <v>19980202</v>
          </cell>
          <cell r="C6" t="str">
            <v>98-5022</v>
          </cell>
          <cell r="D6" t="str">
            <v>HLOCH s.r.o.</v>
          </cell>
          <cell r="E6" t="str">
            <v>670</v>
          </cell>
          <cell r="F6" t="str">
            <v>670</v>
          </cell>
          <cell r="G6" t="str">
            <v>01</v>
          </cell>
          <cell r="H6" t="str">
            <v>6.2.1998</v>
          </cell>
          <cell r="I6">
            <v>1581145</v>
          </cell>
          <cell r="J6">
            <v>0</v>
          </cell>
          <cell r="K6">
            <v>0</v>
          </cell>
          <cell r="L6">
            <v>1581145</v>
          </cell>
          <cell r="M6" t="str">
            <v>03</v>
          </cell>
          <cell r="N6" t="str">
            <v>KLEPA</v>
          </cell>
          <cell r="O6" t="str">
            <v>19980306</v>
          </cell>
        </row>
        <row r="7">
          <cell r="B7" t="str">
            <v>19980202</v>
          </cell>
          <cell r="C7" t="str">
            <v>98-5023</v>
          </cell>
          <cell r="D7" t="str">
            <v>AUTO ROHÁČ s.r.o.</v>
          </cell>
          <cell r="E7" t="str">
            <v>670</v>
          </cell>
          <cell r="F7" t="str">
            <v>670</v>
          </cell>
          <cell r="G7" t="str">
            <v>01</v>
          </cell>
          <cell r="H7" t="str">
            <v>6.2.1998</v>
          </cell>
          <cell r="I7">
            <v>5944951</v>
          </cell>
          <cell r="J7">
            <v>0</v>
          </cell>
          <cell r="K7">
            <v>0</v>
          </cell>
          <cell r="L7">
            <v>5944951</v>
          </cell>
          <cell r="M7" t="str">
            <v>03</v>
          </cell>
          <cell r="N7" t="str">
            <v>KLEPA</v>
          </cell>
          <cell r="O7" t="str">
            <v>19980303</v>
          </cell>
        </row>
        <row r="8">
          <cell r="B8" t="str">
            <v>19980202</v>
          </cell>
          <cell r="C8" t="str">
            <v>98-5024</v>
          </cell>
          <cell r="D8" t="str">
            <v>ILIADISOVÁ HANA-LUKAS</v>
          </cell>
          <cell r="E8" t="str">
            <v>670</v>
          </cell>
          <cell r="F8" t="str">
            <v>670</v>
          </cell>
          <cell r="G8" t="str">
            <v>01</v>
          </cell>
          <cell r="H8" t="str">
            <v>5.3.1998</v>
          </cell>
          <cell r="I8">
            <v>526994</v>
          </cell>
          <cell r="J8">
            <v>0</v>
          </cell>
          <cell r="K8">
            <v>0</v>
          </cell>
          <cell r="L8">
            <v>526994</v>
          </cell>
          <cell r="M8" t="str">
            <v>03</v>
          </cell>
          <cell r="N8" t="str">
            <v>KLEPA</v>
          </cell>
          <cell r="O8" t="str">
            <v>19980319</v>
          </cell>
        </row>
        <row r="9">
          <cell r="B9" t="str">
            <v>19980202</v>
          </cell>
          <cell r="C9" t="str">
            <v>98-5025</v>
          </cell>
          <cell r="D9" t="str">
            <v>ROJANA s.r.o.</v>
          </cell>
          <cell r="E9" t="str">
            <v>670</v>
          </cell>
          <cell r="F9" t="str">
            <v>670</v>
          </cell>
          <cell r="G9" t="str">
            <v>01</v>
          </cell>
          <cell r="H9" t="str">
            <v>5.3.1998</v>
          </cell>
          <cell r="I9">
            <v>357576</v>
          </cell>
          <cell r="J9">
            <v>0</v>
          </cell>
          <cell r="K9">
            <v>0</v>
          </cell>
          <cell r="L9">
            <v>357576</v>
          </cell>
          <cell r="M9" t="str">
            <v>03</v>
          </cell>
          <cell r="N9" t="str">
            <v>HOLUS</v>
          </cell>
          <cell r="O9" t="str">
            <v>19980319</v>
          </cell>
        </row>
        <row r="10">
          <cell r="B10" t="str">
            <v>19980202</v>
          </cell>
          <cell r="C10" t="str">
            <v>98-5029</v>
          </cell>
          <cell r="D10" t="str">
            <v>HRABICA PETR</v>
          </cell>
          <cell r="E10" t="str">
            <v>670</v>
          </cell>
          <cell r="F10" t="str">
            <v>670</v>
          </cell>
          <cell r="G10" t="str">
            <v>01</v>
          </cell>
          <cell r="H10" t="str">
            <v>6.2.1998</v>
          </cell>
          <cell r="I10">
            <v>2237311</v>
          </cell>
          <cell r="J10">
            <v>0</v>
          </cell>
          <cell r="K10">
            <v>0</v>
          </cell>
          <cell r="L10">
            <v>2237311</v>
          </cell>
          <cell r="M10" t="str">
            <v>03</v>
          </cell>
          <cell r="N10" t="str">
            <v>KLEPA</v>
          </cell>
          <cell r="O10" t="str">
            <v>19980306</v>
          </cell>
        </row>
        <row r="11">
          <cell r="B11" t="str">
            <v>19980202</v>
          </cell>
          <cell r="C11" t="str">
            <v>98-3026</v>
          </cell>
          <cell r="D11" t="str">
            <v>PEGAS a.s.</v>
          </cell>
          <cell r="E11" t="str">
            <v>646</v>
          </cell>
          <cell r="F11" t="str">
            <v>646</v>
          </cell>
          <cell r="G11" t="str">
            <v>01</v>
          </cell>
          <cell r="H11" t="str">
            <v>17.2.1998</v>
          </cell>
          <cell r="I11">
            <v>5000000</v>
          </cell>
          <cell r="J11">
            <v>5000000</v>
          </cell>
          <cell r="K11">
            <v>0</v>
          </cell>
          <cell r="L11">
            <v>0</v>
          </cell>
          <cell r="M11" t="str">
            <v>02</v>
          </cell>
          <cell r="N11" t="str">
            <v>PARIZ</v>
          </cell>
          <cell r="O11" t="str">
            <v>19980318</v>
          </cell>
        </row>
        <row r="12">
          <cell r="B12" t="str">
            <v>19980202</v>
          </cell>
          <cell r="C12" t="str">
            <v>98-7009</v>
          </cell>
          <cell r="D12" t="str">
            <v>BOSS s.r.o.</v>
          </cell>
          <cell r="E12" t="str">
            <v>672</v>
          </cell>
          <cell r="F12" t="str">
            <v>672</v>
          </cell>
          <cell r="G12" t="str">
            <v>01</v>
          </cell>
          <cell r="H12" t="str">
            <v>9.3.1998</v>
          </cell>
          <cell r="I12">
            <v>93996</v>
          </cell>
          <cell r="J12">
            <v>0</v>
          </cell>
          <cell r="K12">
            <v>0</v>
          </cell>
          <cell r="L12">
            <v>93996</v>
          </cell>
          <cell r="M12" t="str">
            <v>04</v>
          </cell>
          <cell r="N12" t="str">
            <v>VESEL</v>
          </cell>
          <cell r="O12" t="str">
            <v>19980323</v>
          </cell>
        </row>
        <row r="13">
          <cell r="B13" t="str">
            <v>19980202</v>
          </cell>
          <cell r="C13" t="str">
            <v>98-3027</v>
          </cell>
          <cell r="D13" t="str">
            <v>HRŮZA PETR</v>
          </cell>
          <cell r="E13" t="str">
            <v>670</v>
          </cell>
          <cell r="F13" t="str">
            <v>670</v>
          </cell>
          <cell r="G13" t="str">
            <v>01</v>
          </cell>
          <cell r="H13" t="str">
            <v>11.2.1998</v>
          </cell>
          <cell r="I13">
            <v>484477</v>
          </cell>
          <cell r="J13">
            <v>0</v>
          </cell>
          <cell r="K13">
            <v>0</v>
          </cell>
          <cell r="L13">
            <v>484477</v>
          </cell>
          <cell r="M13" t="str">
            <v>02</v>
          </cell>
          <cell r="N13" t="str">
            <v>SEDLA</v>
          </cell>
          <cell r="O13" t="str">
            <v>19980306</v>
          </cell>
        </row>
        <row r="14">
          <cell r="B14" t="str">
            <v>19980202</v>
          </cell>
          <cell r="C14" t="str">
            <v>98-7011</v>
          </cell>
          <cell r="D14" t="str">
            <v>JSK s.r.o.</v>
          </cell>
          <cell r="E14" t="str">
            <v>670</v>
          </cell>
          <cell r="F14" t="str">
            <v>670</v>
          </cell>
          <cell r="G14" t="str">
            <v>01</v>
          </cell>
          <cell r="H14" t="str">
            <v>4.3.1998</v>
          </cell>
          <cell r="I14">
            <v>197800</v>
          </cell>
          <cell r="J14">
            <v>0</v>
          </cell>
          <cell r="K14">
            <v>0</v>
          </cell>
          <cell r="L14">
            <v>197800</v>
          </cell>
          <cell r="M14" t="str">
            <v>04</v>
          </cell>
          <cell r="N14" t="str">
            <v>SMETA</v>
          </cell>
          <cell r="O14" t="str">
            <v>19980402</v>
          </cell>
        </row>
        <row r="15">
          <cell r="B15" t="str">
            <v>19980202</v>
          </cell>
          <cell r="C15" t="str">
            <v>98-7012</v>
          </cell>
          <cell r="D15" t="str">
            <v>KÁLES JOSEF</v>
          </cell>
          <cell r="E15" t="str">
            <v>672</v>
          </cell>
          <cell r="F15" t="str">
            <v>672</v>
          </cell>
          <cell r="G15" t="str">
            <v>01</v>
          </cell>
          <cell r="H15" t="str">
            <v>4.5.1998</v>
          </cell>
          <cell r="I15">
            <v>520991</v>
          </cell>
          <cell r="J15">
            <v>0</v>
          </cell>
          <cell r="K15">
            <v>0</v>
          </cell>
          <cell r="L15">
            <v>520991</v>
          </cell>
          <cell r="M15" t="str">
            <v>04</v>
          </cell>
          <cell r="N15" t="str">
            <v>HOFMA</v>
          </cell>
        </row>
        <row r="16">
          <cell r="B16" t="str">
            <v>19980202</v>
          </cell>
          <cell r="C16" t="str">
            <v>98-7013</v>
          </cell>
          <cell r="D16" t="str">
            <v>RETR JIŘÍ</v>
          </cell>
          <cell r="E16" t="str">
            <v>662</v>
          </cell>
          <cell r="F16" t="str">
            <v>662</v>
          </cell>
          <cell r="G16" t="str">
            <v>01</v>
          </cell>
          <cell r="H16" t="str">
            <v>10.4.1998</v>
          </cell>
          <cell r="I16">
            <v>598241</v>
          </cell>
          <cell r="J16">
            <v>0</v>
          </cell>
          <cell r="K16">
            <v>0</v>
          </cell>
          <cell r="L16">
            <v>598241</v>
          </cell>
          <cell r="M16" t="str">
            <v>04</v>
          </cell>
          <cell r="N16" t="str">
            <v>VESEL</v>
          </cell>
        </row>
        <row r="17">
          <cell r="B17" t="str">
            <v>19980202</v>
          </cell>
          <cell r="C17" t="str">
            <v>98-7020</v>
          </cell>
          <cell r="D17" t="str">
            <v>SLAVÍK JOSEF</v>
          </cell>
          <cell r="E17" t="str">
            <v>662</v>
          </cell>
          <cell r="G17" t="str">
            <v>02</v>
          </cell>
          <cell r="H17" t="str">
            <v>13.3.1998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 t="str">
            <v>04</v>
          </cell>
          <cell r="N17" t="str">
            <v>MATEJ</v>
          </cell>
        </row>
        <row r="18">
          <cell r="B18" t="str">
            <v>19980202</v>
          </cell>
          <cell r="C18" t="str">
            <v>98-8501</v>
          </cell>
          <cell r="D18" t="str">
            <v>PROJECT PLUS KLATOVY,sp.s r.o.</v>
          </cell>
          <cell r="E18" t="str">
            <v>670</v>
          </cell>
          <cell r="F18" t="str">
            <v>670</v>
          </cell>
          <cell r="G18" t="str">
            <v>01</v>
          </cell>
          <cell r="H18" t="str">
            <v>27.2.1998</v>
          </cell>
          <cell r="I18">
            <v>598026</v>
          </cell>
          <cell r="J18">
            <v>0</v>
          </cell>
          <cell r="K18">
            <v>0</v>
          </cell>
          <cell r="L18">
            <v>598026</v>
          </cell>
          <cell r="M18" t="str">
            <v>05</v>
          </cell>
          <cell r="N18" t="str">
            <v>FIALO</v>
          </cell>
          <cell r="O18" t="str">
            <v>19980304</v>
          </cell>
        </row>
        <row r="19">
          <cell r="B19" t="str">
            <v>19980202</v>
          </cell>
          <cell r="C19" t="str">
            <v>98-8513</v>
          </cell>
          <cell r="D19" t="str">
            <v>VŘÍDELNÍ SUL s.r.o.</v>
          </cell>
          <cell r="E19" t="str">
            <v>672</v>
          </cell>
          <cell r="F19" t="str">
            <v>672</v>
          </cell>
          <cell r="G19" t="str">
            <v>01</v>
          </cell>
          <cell r="H19" t="str">
            <v>26.2.1998</v>
          </cell>
          <cell r="I19">
            <v>584518</v>
          </cell>
          <cell r="J19">
            <v>0</v>
          </cell>
          <cell r="K19">
            <v>0</v>
          </cell>
          <cell r="L19">
            <v>584518</v>
          </cell>
          <cell r="M19" t="str">
            <v>05</v>
          </cell>
          <cell r="N19" t="str">
            <v>PETRI</v>
          </cell>
          <cell r="O19" t="str">
            <v>19980403</v>
          </cell>
        </row>
        <row r="20">
          <cell r="B20" t="str">
            <v>19980202</v>
          </cell>
          <cell r="C20" t="str">
            <v>98-8520</v>
          </cell>
          <cell r="D20" t="str">
            <v>CHEMOPETROL BM, a.s.</v>
          </cell>
          <cell r="E20" t="str">
            <v>670</v>
          </cell>
          <cell r="F20" t="str">
            <v>670</v>
          </cell>
          <cell r="G20" t="str">
            <v>01</v>
          </cell>
          <cell r="H20" t="str">
            <v>2.3.1998</v>
          </cell>
          <cell r="I20">
            <v>5727779</v>
          </cell>
          <cell r="J20">
            <v>0</v>
          </cell>
          <cell r="K20">
            <v>0</v>
          </cell>
          <cell r="L20">
            <v>5727779</v>
          </cell>
          <cell r="M20" t="str">
            <v>05</v>
          </cell>
          <cell r="N20" t="str">
            <v>KUNDR</v>
          </cell>
          <cell r="O20" t="str">
            <v>19980331</v>
          </cell>
        </row>
        <row r="21">
          <cell r="B21" t="str">
            <v>19980202</v>
          </cell>
          <cell r="C21" t="str">
            <v>98-1005</v>
          </cell>
          <cell r="D21" t="str">
            <v>BOCR CZ a.s.</v>
          </cell>
          <cell r="E21" t="str">
            <v>662</v>
          </cell>
          <cell r="F21" t="str">
            <v>662</v>
          </cell>
          <cell r="G21" t="str">
            <v>01</v>
          </cell>
          <cell r="H21" t="str">
            <v>10.2.1998</v>
          </cell>
          <cell r="I21">
            <v>3944294</v>
          </cell>
          <cell r="J21">
            <v>0</v>
          </cell>
          <cell r="K21">
            <v>0</v>
          </cell>
          <cell r="L21">
            <v>3944294</v>
          </cell>
          <cell r="M21" t="str">
            <v>01</v>
          </cell>
          <cell r="N21" t="str">
            <v>HADR</v>
          </cell>
        </row>
        <row r="22">
          <cell r="B22" t="str">
            <v>19980202</v>
          </cell>
          <cell r="C22" t="str">
            <v>98-5032</v>
          </cell>
          <cell r="D22" t="str">
            <v>SLÉVÁRNA BAREVNÝCH KOVŮ s.r.o.</v>
          </cell>
          <cell r="E22" t="str">
            <v>670</v>
          </cell>
          <cell r="F22" t="str">
            <v>670</v>
          </cell>
          <cell r="G22" t="str">
            <v>01</v>
          </cell>
          <cell r="H22" t="str">
            <v>13.2.1998</v>
          </cell>
          <cell r="I22">
            <v>477235</v>
          </cell>
          <cell r="J22">
            <v>0</v>
          </cell>
          <cell r="K22">
            <v>0</v>
          </cell>
          <cell r="L22">
            <v>477235</v>
          </cell>
          <cell r="M22" t="str">
            <v>03</v>
          </cell>
          <cell r="N22" t="str">
            <v>KLEPA</v>
          </cell>
          <cell r="O22" t="str">
            <v>19980312</v>
          </cell>
        </row>
        <row r="23">
          <cell r="B23" t="str">
            <v>19980202</v>
          </cell>
          <cell r="C23" t="str">
            <v>98-3013</v>
          </cell>
          <cell r="D23" t="str">
            <v>BENADA HYNEK</v>
          </cell>
          <cell r="E23" t="str">
            <v>670</v>
          </cell>
          <cell r="F23" t="str">
            <v>670</v>
          </cell>
          <cell r="G23" t="str">
            <v>01</v>
          </cell>
          <cell r="H23" t="str">
            <v>4.3.1998</v>
          </cell>
          <cell r="I23">
            <v>550041</v>
          </cell>
          <cell r="J23">
            <v>0</v>
          </cell>
          <cell r="K23">
            <v>0</v>
          </cell>
          <cell r="L23">
            <v>550041</v>
          </cell>
          <cell r="M23" t="str">
            <v>02</v>
          </cell>
          <cell r="N23" t="str">
            <v>GAJ</v>
          </cell>
          <cell r="O23" t="str">
            <v>19980323</v>
          </cell>
        </row>
        <row r="24">
          <cell r="B24" t="str">
            <v>19980202</v>
          </cell>
          <cell r="C24" t="str">
            <v>98-1006</v>
          </cell>
          <cell r="D24" t="str">
            <v>ANTONÍN RÜCKL A SYNOVÉ s.r.o.</v>
          </cell>
          <cell r="E24" t="str">
            <v>670</v>
          </cell>
          <cell r="F24" t="str">
            <v>670</v>
          </cell>
          <cell r="G24" t="str">
            <v>01</v>
          </cell>
          <cell r="H24" t="str">
            <v>13.2.1998</v>
          </cell>
          <cell r="I24">
            <v>5969349</v>
          </cell>
          <cell r="J24">
            <v>0</v>
          </cell>
          <cell r="K24">
            <v>0</v>
          </cell>
          <cell r="L24">
            <v>5969349</v>
          </cell>
          <cell r="M24" t="str">
            <v>01</v>
          </cell>
          <cell r="N24" t="str">
            <v>MELIC</v>
          </cell>
          <cell r="O24" t="str">
            <v>19980311</v>
          </cell>
        </row>
        <row r="25">
          <cell r="B25" t="str">
            <v>19980202</v>
          </cell>
          <cell r="C25" t="str">
            <v>98-1007</v>
          </cell>
          <cell r="D25" t="str">
            <v>HEDBÁVNÝ ONDŘEJ</v>
          </cell>
          <cell r="E25" t="str">
            <v>670</v>
          </cell>
          <cell r="F25" t="str">
            <v>670</v>
          </cell>
          <cell r="G25" t="str">
            <v>01</v>
          </cell>
          <cell r="H25" t="str">
            <v>27.4.1998</v>
          </cell>
          <cell r="I25">
            <v>383063</v>
          </cell>
          <cell r="J25">
            <v>0</v>
          </cell>
          <cell r="K25">
            <v>0</v>
          </cell>
          <cell r="L25">
            <v>383063</v>
          </cell>
          <cell r="M25" t="str">
            <v>01</v>
          </cell>
          <cell r="N25" t="str">
            <v>BILKO</v>
          </cell>
        </row>
        <row r="26">
          <cell r="B26" t="str">
            <v>19980202</v>
          </cell>
          <cell r="C26" t="str">
            <v>98-1008</v>
          </cell>
          <cell r="D26" t="str">
            <v>MASROOR ALI MUDr.</v>
          </cell>
          <cell r="E26" t="str">
            <v>675</v>
          </cell>
          <cell r="F26" t="str">
            <v>675</v>
          </cell>
          <cell r="G26" t="str">
            <v>01</v>
          </cell>
          <cell r="H26" t="str">
            <v>3.3.1998</v>
          </cell>
          <cell r="I26">
            <v>566221</v>
          </cell>
          <cell r="J26">
            <v>0</v>
          </cell>
          <cell r="K26">
            <v>36000</v>
          </cell>
          <cell r="L26">
            <v>530221</v>
          </cell>
          <cell r="M26" t="str">
            <v>01</v>
          </cell>
          <cell r="N26" t="str">
            <v>BEZAN</v>
          </cell>
          <cell r="O26" t="str">
            <v>19980410</v>
          </cell>
          <cell r="P26" t="str">
            <v>19980410</v>
          </cell>
        </row>
        <row r="27">
          <cell r="B27" t="str">
            <v>19980202</v>
          </cell>
          <cell r="C27" t="str">
            <v>98-1009</v>
          </cell>
          <cell r="D27" t="str">
            <v>KLOKOČKA JAN-AUTOCENTRUM</v>
          </cell>
          <cell r="E27" t="str">
            <v>646</v>
          </cell>
          <cell r="F27" t="str">
            <v>646</v>
          </cell>
          <cell r="G27" t="str">
            <v>01</v>
          </cell>
          <cell r="H27" t="str">
            <v>12.2.1998</v>
          </cell>
          <cell r="I27">
            <v>4992035</v>
          </cell>
          <cell r="J27">
            <v>4992035</v>
          </cell>
          <cell r="K27">
            <v>0</v>
          </cell>
          <cell r="L27">
            <v>0</v>
          </cell>
          <cell r="M27" t="str">
            <v>01</v>
          </cell>
          <cell r="N27" t="str">
            <v>PESEK</v>
          </cell>
          <cell r="O27" t="str">
            <v>19980422</v>
          </cell>
        </row>
        <row r="28">
          <cell r="B28" t="str">
            <v>19980202</v>
          </cell>
          <cell r="C28" t="str">
            <v>98-1010</v>
          </cell>
          <cell r="D28" t="str">
            <v>TRIA v.o.s.</v>
          </cell>
          <cell r="E28" t="str">
            <v>662</v>
          </cell>
          <cell r="F28" t="str">
            <v>662</v>
          </cell>
          <cell r="G28" t="str">
            <v>01</v>
          </cell>
          <cell r="H28" t="str">
            <v>10.2.1998</v>
          </cell>
          <cell r="I28">
            <v>382865</v>
          </cell>
          <cell r="J28">
            <v>0</v>
          </cell>
          <cell r="K28">
            <v>0</v>
          </cell>
          <cell r="L28">
            <v>382865</v>
          </cell>
          <cell r="M28" t="str">
            <v>01</v>
          </cell>
          <cell r="N28" t="str">
            <v>STRNA</v>
          </cell>
          <cell r="O28" t="str">
            <v>19980309</v>
          </cell>
        </row>
        <row r="29">
          <cell r="B29" t="str">
            <v>19980202</v>
          </cell>
          <cell r="C29" t="str">
            <v>98-1011</v>
          </cell>
          <cell r="D29" t="str">
            <v>MAO SLUŽBY s.r.o.</v>
          </cell>
          <cell r="E29" t="str">
            <v>670</v>
          </cell>
          <cell r="F29" t="str">
            <v>670</v>
          </cell>
          <cell r="G29" t="str">
            <v>01</v>
          </cell>
          <cell r="H29" t="str">
            <v>23.2.1998</v>
          </cell>
          <cell r="I29">
            <v>1288482</v>
          </cell>
          <cell r="J29">
            <v>0</v>
          </cell>
          <cell r="K29">
            <v>0</v>
          </cell>
          <cell r="L29">
            <v>1288482</v>
          </cell>
          <cell r="M29" t="str">
            <v>01</v>
          </cell>
          <cell r="N29" t="str">
            <v>BEZAN</v>
          </cell>
          <cell r="O29" t="str">
            <v>19980305</v>
          </cell>
        </row>
        <row r="30">
          <cell r="B30" t="str">
            <v>19980202</v>
          </cell>
          <cell r="C30" t="str">
            <v>98-1012</v>
          </cell>
          <cell r="D30" t="str">
            <v>STRUŽINSKÝ LIBOR</v>
          </cell>
          <cell r="E30" t="str">
            <v>670</v>
          </cell>
          <cell r="F30" t="str">
            <v>670</v>
          </cell>
          <cell r="G30" t="str">
            <v>01</v>
          </cell>
          <cell r="H30" t="str">
            <v>2.3.1998</v>
          </cell>
          <cell r="I30">
            <v>1590840</v>
          </cell>
          <cell r="J30">
            <v>0</v>
          </cell>
          <cell r="K30">
            <v>0</v>
          </cell>
          <cell r="L30">
            <v>1590840</v>
          </cell>
          <cell r="M30" t="str">
            <v>01</v>
          </cell>
          <cell r="N30" t="str">
            <v>LOUSK</v>
          </cell>
          <cell r="O30" t="str">
            <v>19980325</v>
          </cell>
        </row>
        <row r="31">
          <cell r="B31" t="str">
            <v>19980202</v>
          </cell>
          <cell r="C31" t="str">
            <v>98-3010</v>
          </cell>
          <cell r="D31" t="str">
            <v>WOZAR MARTIN</v>
          </cell>
          <cell r="E31" t="str">
            <v>670</v>
          </cell>
          <cell r="F31" t="str">
            <v>670</v>
          </cell>
          <cell r="G31" t="str">
            <v>01</v>
          </cell>
          <cell r="H31" t="str">
            <v>5.2.1998</v>
          </cell>
          <cell r="I31">
            <v>2119586</v>
          </cell>
          <cell r="J31">
            <v>0</v>
          </cell>
          <cell r="K31">
            <v>0</v>
          </cell>
          <cell r="L31">
            <v>2119586</v>
          </cell>
          <cell r="M31" t="str">
            <v>02</v>
          </cell>
          <cell r="N31" t="str">
            <v>TOUSK</v>
          </cell>
          <cell r="O31" t="str">
            <v>19980305</v>
          </cell>
        </row>
        <row r="32">
          <cell r="B32" t="str">
            <v>19980202</v>
          </cell>
          <cell r="C32" t="str">
            <v>98-5018</v>
          </cell>
          <cell r="D32" t="str">
            <v>NEDBALEC JAN-HELP</v>
          </cell>
          <cell r="E32" t="str">
            <v>670</v>
          </cell>
          <cell r="F32" t="str">
            <v>670</v>
          </cell>
          <cell r="G32" t="str">
            <v>01</v>
          </cell>
          <cell r="H32" t="str">
            <v>19.3.1998</v>
          </cell>
          <cell r="I32">
            <v>96257</v>
          </cell>
          <cell r="J32">
            <v>0</v>
          </cell>
          <cell r="K32">
            <v>0</v>
          </cell>
          <cell r="L32">
            <v>96257</v>
          </cell>
          <cell r="M32" t="str">
            <v>03</v>
          </cell>
          <cell r="N32" t="str">
            <v>CVIKO</v>
          </cell>
          <cell r="O32" t="str">
            <v>19980326</v>
          </cell>
        </row>
        <row r="33">
          <cell r="B33" t="str">
            <v>19980202</v>
          </cell>
          <cell r="C33" t="str">
            <v>98-3012</v>
          </cell>
          <cell r="D33" t="str">
            <v>F+K+B s.r.o.</v>
          </cell>
          <cell r="E33" t="str">
            <v>670</v>
          </cell>
          <cell r="F33" t="str">
            <v>670</v>
          </cell>
          <cell r="G33" t="str">
            <v>01</v>
          </cell>
          <cell r="H33" t="str">
            <v>5.2.1998</v>
          </cell>
          <cell r="I33">
            <v>1543408</v>
          </cell>
          <cell r="J33">
            <v>0</v>
          </cell>
          <cell r="K33">
            <v>0</v>
          </cell>
          <cell r="L33">
            <v>1543408</v>
          </cell>
          <cell r="M33" t="str">
            <v>02</v>
          </cell>
          <cell r="N33" t="str">
            <v>TOUSK</v>
          </cell>
          <cell r="O33" t="str">
            <v>19980303</v>
          </cell>
        </row>
        <row r="34">
          <cell r="B34" t="str">
            <v>19980202</v>
          </cell>
          <cell r="C34" t="str">
            <v>98-3025</v>
          </cell>
          <cell r="D34" t="str">
            <v>DOSPIVA ANTONÍN ING.</v>
          </cell>
          <cell r="E34" t="str">
            <v>670</v>
          </cell>
          <cell r="F34" t="str">
            <v>670</v>
          </cell>
          <cell r="G34" t="str">
            <v>01</v>
          </cell>
          <cell r="H34" t="str">
            <v>11.3.1998</v>
          </cell>
          <cell r="I34">
            <v>380121</v>
          </cell>
          <cell r="J34">
            <v>0</v>
          </cell>
          <cell r="K34">
            <v>0</v>
          </cell>
          <cell r="L34">
            <v>380121</v>
          </cell>
          <cell r="M34" t="str">
            <v>02</v>
          </cell>
          <cell r="N34" t="str">
            <v>FORMA</v>
          </cell>
          <cell r="O34" t="str">
            <v>19980325</v>
          </cell>
        </row>
        <row r="35">
          <cell r="B35" t="str">
            <v>19980202</v>
          </cell>
          <cell r="C35" t="str">
            <v>98-3014</v>
          </cell>
          <cell r="D35" t="str">
            <v>TRÁVNÍČEK RADOMIL</v>
          </cell>
          <cell r="E35" t="str">
            <v>662</v>
          </cell>
          <cell r="F35" t="str">
            <v>662</v>
          </cell>
          <cell r="G35" t="str">
            <v>01</v>
          </cell>
          <cell r="H35" t="str">
            <v>6.2.1998</v>
          </cell>
          <cell r="I35">
            <v>197421</v>
          </cell>
          <cell r="J35">
            <v>0</v>
          </cell>
          <cell r="K35">
            <v>0</v>
          </cell>
          <cell r="L35">
            <v>197421</v>
          </cell>
          <cell r="M35" t="str">
            <v>02</v>
          </cell>
          <cell r="N35" t="str">
            <v>TOUSK</v>
          </cell>
          <cell r="O35" t="str">
            <v>19980305</v>
          </cell>
        </row>
        <row r="36">
          <cell r="B36" t="str">
            <v>19980202</v>
          </cell>
          <cell r="C36" t="str">
            <v>98-3015</v>
          </cell>
          <cell r="D36" t="str">
            <v>CIRA s.r.o.</v>
          </cell>
          <cell r="E36" t="str">
            <v>662</v>
          </cell>
          <cell r="F36" t="str">
            <v>662</v>
          </cell>
          <cell r="G36" t="str">
            <v>01</v>
          </cell>
          <cell r="H36" t="str">
            <v>18.2.1998</v>
          </cell>
          <cell r="I36">
            <v>1807352</v>
          </cell>
          <cell r="J36">
            <v>0</v>
          </cell>
          <cell r="K36">
            <v>0</v>
          </cell>
          <cell r="L36">
            <v>1807352</v>
          </cell>
          <cell r="M36" t="str">
            <v>02</v>
          </cell>
          <cell r="N36" t="str">
            <v>FORMA</v>
          </cell>
          <cell r="O36" t="str">
            <v>19980309</v>
          </cell>
        </row>
        <row r="37">
          <cell r="B37" t="str">
            <v>19980202</v>
          </cell>
          <cell r="C37" t="str">
            <v>98-3016</v>
          </cell>
          <cell r="D37" t="str">
            <v>STK NOVÉ VESELÍ s.r.o.</v>
          </cell>
          <cell r="E37" t="str">
            <v>662</v>
          </cell>
          <cell r="F37" t="str">
            <v>662</v>
          </cell>
          <cell r="G37" t="str">
            <v>01</v>
          </cell>
          <cell r="H37" t="str">
            <v>11.2.1998</v>
          </cell>
          <cell r="I37">
            <v>1906503</v>
          </cell>
          <cell r="J37">
            <v>0</v>
          </cell>
          <cell r="K37">
            <v>0</v>
          </cell>
          <cell r="L37">
            <v>1906503</v>
          </cell>
          <cell r="M37" t="str">
            <v>02</v>
          </cell>
          <cell r="N37" t="str">
            <v>SEDLA</v>
          </cell>
          <cell r="O37" t="str">
            <v>19980306</v>
          </cell>
        </row>
        <row r="38">
          <cell r="B38" t="str">
            <v>19980202</v>
          </cell>
          <cell r="C38" t="str">
            <v>98-3017</v>
          </cell>
          <cell r="D38" t="str">
            <v>HAZUCHA PETR</v>
          </cell>
          <cell r="E38" t="str">
            <v>670</v>
          </cell>
          <cell r="F38" t="str">
            <v>670</v>
          </cell>
          <cell r="G38" t="str">
            <v>01</v>
          </cell>
          <cell r="H38" t="str">
            <v>11.3.1998</v>
          </cell>
          <cell r="I38">
            <v>338340</v>
          </cell>
          <cell r="J38">
            <v>0</v>
          </cell>
          <cell r="K38">
            <v>0</v>
          </cell>
          <cell r="L38">
            <v>338340</v>
          </cell>
          <cell r="M38" t="str">
            <v>02</v>
          </cell>
          <cell r="N38" t="str">
            <v>FORMA</v>
          </cell>
          <cell r="O38" t="str">
            <v>19980323</v>
          </cell>
        </row>
        <row r="39">
          <cell r="B39" t="str">
            <v>19980202</v>
          </cell>
          <cell r="C39" t="str">
            <v>98-3021</v>
          </cell>
          <cell r="D39" t="str">
            <v>VANĚK STANISLAV</v>
          </cell>
          <cell r="E39" t="str">
            <v>670</v>
          </cell>
          <cell r="F39" t="str">
            <v>670</v>
          </cell>
          <cell r="G39" t="str">
            <v>01</v>
          </cell>
          <cell r="H39" t="str">
            <v>11.3.1998</v>
          </cell>
          <cell r="I39">
            <v>159879</v>
          </cell>
          <cell r="J39">
            <v>0</v>
          </cell>
          <cell r="K39">
            <v>0</v>
          </cell>
          <cell r="L39">
            <v>159879</v>
          </cell>
          <cell r="M39" t="str">
            <v>02</v>
          </cell>
          <cell r="N39" t="str">
            <v>DANKO</v>
          </cell>
          <cell r="O39" t="str">
            <v>19980319</v>
          </cell>
        </row>
        <row r="40">
          <cell r="B40" t="str">
            <v>19980202</v>
          </cell>
          <cell r="C40" t="str">
            <v>98-3022</v>
          </cell>
          <cell r="D40" t="str">
            <v>OLYMP-KOV s.r.o.</v>
          </cell>
          <cell r="E40" t="str">
            <v>662</v>
          </cell>
          <cell r="F40" t="str">
            <v>662</v>
          </cell>
          <cell r="G40" t="str">
            <v>01</v>
          </cell>
          <cell r="H40" t="str">
            <v>11.2.1998</v>
          </cell>
          <cell r="I40">
            <v>1218834</v>
          </cell>
          <cell r="J40">
            <v>0</v>
          </cell>
          <cell r="K40">
            <v>0</v>
          </cell>
          <cell r="L40">
            <v>1218834</v>
          </cell>
          <cell r="M40" t="str">
            <v>02</v>
          </cell>
          <cell r="N40" t="str">
            <v>SEDLA</v>
          </cell>
          <cell r="O40" t="str">
            <v>19980309</v>
          </cell>
        </row>
        <row r="41">
          <cell r="B41" t="str">
            <v>19980202</v>
          </cell>
          <cell r="C41" t="str">
            <v>98-3023</v>
          </cell>
          <cell r="D41" t="str">
            <v>VAJBAR PAVEL</v>
          </cell>
          <cell r="E41" t="str">
            <v>662</v>
          </cell>
          <cell r="F41" t="str">
            <v>662</v>
          </cell>
          <cell r="G41" t="str">
            <v>01</v>
          </cell>
          <cell r="H41" t="str">
            <v>6.2.1998</v>
          </cell>
          <cell r="I41">
            <v>321696</v>
          </cell>
          <cell r="J41">
            <v>0</v>
          </cell>
          <cell r="K41">
            <v>0</v>
          </cell>
          <cell r="L41">
            <v>321696</v>
          </cell>
          <cell r="M41" t="str">
            <v>02</v>
          </cell>
          <cell r="N41" t="str">
            <v>TOUSK</v>
          </cell>
          <cell r="O41" t="str">
            <v>19980305</v>
          </cell>
        </row>
        <row r="42">
          <cell r="B42" t="str">
            <v>19980202</v>
          </cell>
          <cell r="C42" t="str">
            <v>98-3024</v>
          </cell>
          <cell r="D42" t="str">
            <v>TUKR s.r.o.</v>
          </cell>
          <cell r="E42" t="str">
            <v>671</v>
          </cell>
          <cell r="F42" t="str">
            <v>671</v>
          </cell>
          <cell r="G42" t="str">
            <v>01</v>
          </cell>
          <cell r="H42" t="str">
            <v>10.3.1998</v>
          </cell>
          <cell r="I42">
            <v>1602965</v>
          </cell>
          <cell r="J42">
            <v>0</v>
          </cell>
          <cell r="K42">
            <v>96000</v>
          </cell>
          <cell r="L42">
            <v>1506965</v>
          </cell>
          <cell r="M42" t="str">
            <v>02</v>
          </cell>
          <cell r="N42" t="str">
            <v>FORMA</v>
          </cell>
          <cell r="O42" t="str">
            <v>19980319</v>
          </cell>
          <cell r="P42" t="str">
            <v>19980319</v>
          </cell>
        </row>
        <row r="43">
          <cell r="B43" t="str">
            <v>19980202</v>
          </cell>
          <cell r="C43" t="str">
            <v>98-3011</v>
          </cell>
          <cell r="D43" t="str">
            <v>WOZAROVÁ IRENA</v>
          </cell>
          <cell r="E43" t="str">
            <v>670</v>
          </cell>
          <cell r="F43" t="str">
            <v>670</v>
          </cell>
          <cell r="G43" t="str">
            <v>01</v>
          </cell>
          <cell r="H43" t="str">
            <v>5.3.1998</v>
          </cell>
          <cell r="I43">
            <v>605596</v>
          </cell>
          <cell r="J43">
            <v>0</v>
          </cell>
          <cell r="K43">
            <v>0</v>
          </cell>
          <cell r="L43">
            <v>605596</v>
          </cell>
          <cell r="M43" t="str">
            <v>02</v>
          </cell>
          <cell r="N43" t="str">
            <v>GAJ</v>
          </cell>
          <cell r="O43" t="str">
            <v>19980319</v>
          </cell>
        </row>
        <row r="44">
          <cell r="B44" t="str">
            <v>19980203</v>
          </cell>
          <cell r="C44" t="str">
            <v>98-5028</v>
          </cell>
          <cell r="D44" t="str">
            <v>OLŠAR JIŘÍ</v>
          </cell>
          <cell r="E44" t="str">
            <v>670</v>
          </cell>
          <cell r="F44" t="str">
            <v>670</v>
          </cell>
          <cell r="G44" t="str">
            <v>01</v>
          </cell>
          <cell r="H44" t="str">
            <v>5.3.1998</v>
          </cell>
          <cell r="I44">
            <v>123973</v>
          </cell>
          <cell r="J44">
            <v>0</v>
          </cell>
          <cell r="K44">
            <v>0</v>
          </cell>
          <cell r="L44">
            <v>123973</v>
          </cell>
          <cell r="M44" t="str">
            <v>03</v>
          </cell>
          <cell r="N44" t="str">
            <v>FLORC</v>
          </cell>
          <cell r="O44" t="str">
            <v>19980320</v>
          </cell>
        </row>
        <row r="45">
          <cell r="B45" t="str">
            <v>19980203</v>
          </cell>
          <cell r="C45" t="str">
            <v>98-3018</v>
          </cell>
          <cell r="D45" t="str">
            <v>DVOŘÁK JIŘÍ</v>
          </cell>
          <cell r="E45" t="str">
            <v>670</v>
          </cell>
          <cell r="F45" t="str">
            <v>670</v>
          </cell>
          <cell r="G45" t="str">
            <v>01</v>
          </cell>
          <cell r="H45" t="str">
            <v>14.4.1998</v>
          </cell>
          <cell r="I45">
            <v>756996</v>
          </cell>
          <cell r="J45">
            <v>0</v>
          </cell>
          <cell r="K45">
            <v>0</v>
          </cell>
          <cell r="L45">
            <v>756996</v>
          </cell>
          <cell r="M45" t="str">
            <v>02</v>
          </cell>
          <cell r="N45" t="str">
            <v>FORMA</v>
          </cell>
        </row>
        <row r="46">
          <cell r="B46" t="str">
            <v>19980203</v>
          </cell>
          <cell r="C46" t="str">
            <v>98-7022</v>
          </cell>
          <cell r="D46" t="str">
            <v>MAZAČ ZDENĚK - TRUHLÁŘSTVÍ</v>
          </cell>
          <cell r="E46" t="str">
            <v>662</v>
          </cell>
          <cell r="F46" t="str">
            <v>662</v>
          </cell>
          <cell r="G46" t="str">
            <v>01</v>
          </cell>
          <cell r="H46" t="str">
            <v>4.3.1998</v>
          </cell>
          <cell r="I46">
            <v>121119</v>
          </cell>
          <cell r="J46">
            <v>0</v>
          </cell>
          <cell r="K46">
            <v>0</v>
          </cell>
          <cell r="L46">
            <v>121119</v>
          </cell>
          <cell r="M46" t="str">
            <v>04</v>
          </cell>
          <cell r="N46" t="str">
            <v>SMETA</v>
          </cell>
          <cell r="O46" t="str">
            <v>19980324</v>
          </cell>
        </row>
        <row r="47">
          <cell r="B47" t="str">
            <v>19980203</v>
          </cell>
          <cell r="C47" t="str">
            <v>98-7019</v>
          </cell>
          <cell r="D47" t="str">
            <v>MEDUNA VLADIMÍR</v>
          </cell>
          <cell r="E47" t="str">
            <v>662</v>
          </cell>
          <cell r="F47" t="str">
            <v>662</v>
          </cell>
          <cell r="G47" t="str">
            <v>01</v>
          </cell>
          <cell r="H47" t="str">
            <v>26.2.1998</v>
          </cell>
          <cell r="I47">
            <v>76096</v>
          </cell>
          <cell r="J47">
            <v>0</v>
          </cell>
          <cell r="K47">
            <v>0</v>
          </cell>
          <cell r="L47">
            <v>76096</v>
          </cell>
          <cell r="M47" t="str">
            <v>04</v>
          </cell>
          <cell r="N47" t="str">
            <v>HOFMA</v>
          </cell>
          <cell r="O47" t="str">
            <v>19980313</v>
          </cell>
        </row>
        <row r="48">
          <cell r="B48" t="str">
            <v>19980203</v>
          </cell>
          <cell r="C48" t="str">
            <v>98-1013</v>
          </cell>
          <cell r="D48" t="str">
            <v>LANG MNICHOVO HRADIŠTĚ s.r.o.</v>
          </cell>
          <cell r="E48" t="str">
            <v>662</v>
          </cell>
          <cell r="G48" t="str">
            <v>02</v>
          </cell>
          <cell r="H48" t="str">
            <v>12.2.1998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 t="str">
            <v>01</v>
          </cell>
          <cell r="N48" t="str">
            <v>SROM</v>
          </cell>
        </row>
        <row r="49">
          <cell r="B49" t="str">
            <v>19980203</v>
          </cell>
          <cell r="C49" t="str">
            <v>98-3019</v>
          </cell>
          <cell r="D49" t="str">
            <v>SOLÁR STANISLAV</v>
          </cell>
          <cell r="E49" t="str">
            <v>662</v>
          </cell>
          <cell r="F49" t="str">
            <v>662</v>
          </cell>
          <cell r="G49" t="str">
            <v>01</v>
          </cell>
          <cell r="H49" t="str">
            <v>17.2.1998</v>
          </cell>
          <cell r="I49">
            <v>106013</v>
          </cell>
          <cell r="J49">
            <v>0</v>
          </cell>
          <cell r="K49">
            <v>0</v>
          </cell>
          <cell r="L49">
            <v>106013</v>
          </cell>
          <cell r="M49" t="str">
            <v>02</v>
          </cell>
          <cell r="N49" t="str">
            <v>PARIZ</v>
          </cell>
          <cell r="O49" t="str">
            <v>19980408</v>
          </cell>
        </row>
        <row r="50">
          <cell r="B50" t="str">
            <v>19980203</v>
          </cell>
          <cell r="C50" t="str">
            <v>98-3020</v>
          </cell>
          <cell r="D50" t="str">
            <v>AZ KLIMA s.r.o.</v>
          </cell>
          <cell r="E50" t="str">
            <v>670</v>
          </cell>
          <cell r="F50" t="str">
            <v>670</v>
          </cell>
          <cell r="G50" t="str">
            <v>01</v>
          </cell>
          <cell r="H50" t="str">
            <v>5.3.1998</v>
          </cell>
          <cell r="I50">
            <v>1350061</v>
          </cell>
          <cell r="J50">
            <v>0</v>
          </cell>
          <cell r="K50">
            <v>0</v>
          </cell>
          <cell r="L50">
            <v>1350061</v>
          </cell>
          <cell r="M50" t="str">
            <v>02</v>
          </cell>
          <cell r="N50" t="str">
            <v>DANKO</v>
          </cell>
          <cell r="O50" t="str">
            <v>19980311</v>
          </cell>
        </row>
        <row r="51">
          <cell r="B51" t="str">
            <v>19980203</v>
          </cell>
          <cell r="C51" t="str">
            <v>98-5027</v>
          </cell>
          <cell r="D51" t="str">
            <v>MAYAK CORPORATION a.s.</v>
          </cell>
          <cell r="E51" t="str">
            <v>670</v>
          </cell>
          <cell r="F51" t="str">
            <v>670</v>
          </cell>
          <cell r="G51" t="str">
            <v>01</v>
          </cell>
          <cell r="H51" t="str">
            <v>2.3.1998</v>
          </cell>
          <cell r="I51">
            <v>2588249</v>
          </cell>
          <cell r="J51">
            <v>0</v>
          </cell>
          <cell r="K51">
            <v>0</v>
          </cell>
          <cell r="L51">
            <v>2588249</v>
          </cell>
          <cell r="M51" t="str">
            <v>03</v>
          </cell>
          <cell r="N51" t="str">
            <v>HOLUS</v>
          </cell>
          <cell r="O51" t="str">
            <v>19980318</v>
          </cell>
        </row>
        <row r="52">
          <cell r="B52" t="str">
            <v>19980204</v>
          </cell>
          <cell r="C52" t="str">
            <v>98-1014</v>
          </cell>
          <cell r="D52" t="str">
            <v>AVC-TURBO s.r.o.</v>
          </cell>
          <cell r="E52" t="str">
            <v>670</v>
          </cell>
          <cell r="F52" t="str">
            <v>670</v>
          </cell>
          <cell r="G52" t="str">
            <v>01</v>
          </cell>
          <cell r="H52" t="str">
            <v>9.3.1998</v>
          </cell>
          <cell r="I52">
            <v>318329</v>
          </cell>
          <cell r="J52">
            <v>0</v>
          </cell>
          <cell r="K52">
            <v>0</v>
          </cell>
          <cell r="L52">
            <v>318329</v>
          </cell>
          <cell r="M52" t="str">
            <v>01</v>
          </cell>
          <cell r="N52" t="str">
            <v>MELIC</v>
          </cell>
          <cell r="O52" t="str">
            <v>19980401</v>
          </cell>
        </row>
        <row r="53">
          <cell r="B53" t="str">
            <v>19980204</v>
          </cell>
          <cell r="C53" t="str">
            <v>98-1015</v>
          </cell>
          <cell r="D53" t="str">
            <v>PLANIČKA PAVEL</v>
          </cell>
          <cell r="E53" t="str">
            <v>674</v>
          </cell>
          <cell r="F53" t="str">
            <v>674</v>
          </cell>
          <cell r="G53" t="str">
            <v>01</v>
          </cell>
          <cell r="H53" t="str">
            <v>26.2.1998</v>
          </cell>
          <cell r="I53">
            <v>624479</v>
          </cell>
          <cell r="J53">
            <v>0</v>
          </cell>
          <cell r="K53">
            <v>0</v>
          </cell>
          <cell r="L53">
            <v>624479</v>
          </cell>
          <cell r="M53" t="str">
            <v>01</v>
          </cell>
          <cell r="N53" t="str">
            <v>PESEK</v>
          </cell>
          <cell r="O53" t="str">
            <v>19980317</v>
          </cell>
        </row>
        <row r="54">
          <cell r="B54" t="str">
            <v>19980204</v>
          </cell>
          <cell r="C54" t="str">
            <v>98-1016</v>
          </cell>
          <cell r="D54" t="str">
            <v>QUICKSTEP s.r.o.</v>
          </cell>
          <cell r="E54" t="str">
            <v>670</v>
          </cell>
          <cell r="F54" t="str">
            <v>670</v>
          </cell>
          <cell r="G54" t="str">
            <v>01</v>
          </cell>
          <cell r="H54" t="str">
            <v>2.4.1998</v>
          </cell>
          <cell r="I54">
            <v>1215558</v>
          </cell>
          <cell r="J54">
            <v>0</v>
          </cell>
          <cell r="K54">
            <v>0</v>
          </cell>
          <cell r="L54">
            <v>1215558</v>
          </cell>
          <cell r="M54" t="str">
            <v>01</v>
          </cell>
          <cell r="N54" t="str">
            <v>MELIC</v>
          </cell>
          <cell r="O54" t="str">
            <v>19980422</v>
          </cell>
        </row>
        <row r="55">
          <cell r="B55" t="str">
            <v>19980204</v>
          </cell>
          <cell r="C55" t="str">
            <v>98-1017</v>
          </cell>
          <cell r="D55" t="str">
            <v>JAREX s.r.o.</v>
          </cell>
          <cell r="E55" t="str">
            <v>674</v>
          </cell>
          <cell r="F55" t="str">
            <v>670</v>
          </cell>
          <cell r="G55" t="str">
            <v>01</v>
          </cell>
          <cell r="H55" t="str">
            <v>27.4.1998</v>
          </cell>
          <cell r="I55">
            <v>154476</v>
          </cell>
          <cell r="J55">
            <v>0</v>
          </cell>
          <cell r="K55">
            <v>0</v>
          </cell>
          <cell r="L55">
            <v>154476</v>
          </cell>
          <cell r="M55" t="str">
            <v>01</v>
          </cell>
          <cell r="N55" t="str">
            <v>SROM</v>
          </cell>
        </row>
        <row r="56">
          <cell r="B56" t="str">
            <v>19980204</v>
          </cell>
          <cell r="C56" t="str">
            <v>98-7025</v>
          </cell>
          <cell r="D56" t="str">
            <v>SVOBODA JINDŘICH - FORMPLAST</v>
          </cell>
          <cell r="E56" t="str">
            <v>672</v>
          </cell>
          <cell r="F56" t="str">
            <v>672</v>
          </cell>
          <cell r="G56" t="str">
            <v>01</v>
          </cell>
          <cell r="H56" t="str">
            <v>18.3.1998</v>
          </cell>
          <cell r="I56">
            <v>289647</v>
          </cell>
          <cell r="J56">
            <v>0</v>
          </cell>
          <cell r="K56">
            <v>0</v>
          </cell>
          <cell r="L56">
            <v>289647</v>
          </cell>
          <cell r="M56" t="str">
            <v>04</v>
          </cell>
          <cell r="N56" t="str">
            <v>HOFMA</v>
          </cell>
          <cell r="O56" t="str">
            <v>19980401</v>
          </cell>
        </row>
        <row r="57">
          <cell r="B57" t="str">
            <v>19980204</v>
          </cell>
          <cell r="C57" t="str">
            <v>98-7026</v>
          </cell>
          <cell r="D57" t="str">
            <v>AGROSERVIS s.r.o.</v>
          </cell>
          <cell r="E57" t="str">
            <v>662</v>
          </cell>
          <cell r="F57" t="str">
            <v>662</v>
          </cell>
          <cell r="G57" t="str">
            <v>01</v>
          </cell>
          <cell r="H57" t="str">
            <v>4.3.1998</v>
          </cell>
          <cell r="I57">
            <v>634345</v>
          </cell>
          <cell r="J57">
            <v>0</v>
          </cell>
          <cell r="K57">
            <v>0</v>
          </cell>
          <cell r="L57">
            <v>634345</v>
          </cell>
          <cell r="M57" t="str">
            <v>04</v>
          </cell>
          <cell r="N57" t="str">
            <v>SMETA</v>
          </cell>
          <cell r="O57" t="str">
            <v>19980318</v>
          </cell>
        </row>
        <row r="58">
          <cell r="B58" t="str">
            <v>19980204</v>
          </cell>
          <cell r="C58" t="str">
            <v>98-8502</v>
          </cell>
          <cell r="D58" t="str">
            <v>ASAVET, spol. s r.o.</v>
          </cell>
          <cell r="E58" t="str">
            <v>662</v>
          </cell>
          <cell r="F58" t="str">
            <v>662</v>
          </cell>
          <cell r="G58" t="str">
            <v>01</v>
          </cell>
          <cell r="H58" t="str">
            <v>27.2.1998</v>
          </cell>
          <cell r="I58">
            <v>1092129</v>
          </cell>
          <cell r="J58">
            <v>0</v>
          </cell>
          <cell r="K58">
            <v>0</v>
          </cell>
          <cell r="L58">
            <v>1092129</v>
          </cell>
          <cell r="M58" t="str">
            <v>05</v>
          </cell>
          <cell r="N58" t="str">
            <v>PASKO</v>
          </cell>
          <cell r="O58" t="str">
            <v>19980309</v>
          </cell>
        </row>
        <row r="59">
          <cell r="B59" t="str">
            <v>19980205</v>
          </cell>
          <cell r="C59" t="str">
            <v>98-1019</v>
          </cell>
          <cell r="D59" t="str">
            <v>KRAUS JAROSLAV</v>
          </cell>
          <cell r="E59" t="str">
            <v>662</v>
          </cell>
          <cell r="G59" t="str">
            <v>02</v>
          </cell>
          <cell r="H59" t="str">
            <v>2.3.1998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 t="str">
            <v>01</v>
          </cell>
          <cell r="N59" t="str">
            <v>LOUSK</v>
          </cell>
        </row>
        <row r="60">
          <cell r="B60" t="str">
            <v>19980205</v>
          </cell>
          <cell r="C60" t="str">
            <v>98-8503</v>
          </cell>
          <cell r="D60" t="str">
            <v>LEASYN, s.r.o.</v>
          </cell>
          <cell r="E60" t="str">
            <v>670</v>
          </cell>
          <cell r="F60" t="str">
            <v>670</v>
          </cell>
          <cell r="G60" t="str">
            <v>01</v>
          </cell>
          <cell r="H60" t="str">
            <v>27.2.1998</v>
          </cell>
          <cell r="I60">
            <v>528064</v>
          </cell>
          <cell r="J60">
            <v>0</v>
          </cell>
          <cell r="K60">
            <v>0</v>
          </cell>
          <cell r="L60">
            <v>528064</v>
          </cell>
          <cell r="M60" t="str">
            <v>05</v>
          </cell>
          <cell r="N60" t="str">
            <v>FIALO</v>
          </cell>
          <cell r="O60" t="str">
            <v>19980309</v>
          </cell>
        </row>
        <row r="61">
          <cell r="B61" t="str">
            <v>19980205</v>
          </cell>
          <cell r="C61" t="str">
            <v>98-5031</v>
          </cell>
          <cell r="D61" t="str">
            <v>LACKO PAVEL ING.</v>
          </cell>
          <cell r="E61" t="str">
            <v>674</v>
          </cell>
          <cell r="F61" t="str">
            <v>674</v>
          </cell>
          <cell r="G61" t="str">
            <v>01</v>
          </cell>
          <cell r="H61" t="str">
            <v>4.3.1998</v>
          </cell>
          <cell r="I61">
            <v>5658908</v>
          </cell>
          <cell r="J61">
            <v>0</v>
          </cell>
          <cell r="K61">
            <v>0</v>
          </cell>
          <cell r="L61">
            <v>5658908</v>
          </cell>
          <cell r="M61" t="str">
            <v>03</v>
          </cell>
          <cell r="N61" t="str">
            <v>KLEPA</v>
          </cell>
          <cell r="O61" t="str">
            <v>19980319</v>
          </cell>
        </row>
        <row r="62">
          <cell r="B62" t="str">
            <v>19980205</v>
          </cell>
          <cell r="C62" t="str">
            <v>98-3039</v>
          </cell>
          <cell r="D62" t="str">
            <v>GRÁNSKÝ JAROSLAV</v>
          </cell>
          <cell r="E62" t="str">
            <v>670</v>
          </cell>
          <cell r="F62" t="str">
            <v>670</v>
          </cell>
          <cell r="G62" t="str">
            <v>01</v>
          </cell>
          <cell r="H62" t="str">
            <v>3.3.1998</v>
          </cell>
          <cell r="I62">
            <v>2126893</v>
          </cell>
          <cell r="J62">
            <v>0</v>
          </cell>
          <cell r="K62">
            <v>0</v>
          </cell>
          <cell r="L62">
            <v>2126893</v>
          </cell>
          <cell r="M62" t="str">
            <v>02</v>
          </cell>
          <cell r="N62" t="str">
            <v>HARNO</v>
          </cell>
          <cell r="O62" t="str">
            <v>19980318</v>
          </cell>
        </row>
        <row r="63">
          <cell r="B63" t="str">
            <v>19980205</v>
          </cell>
          <cell r="C63" t="str">
            <v>98-3033</v>
          </cell>
          <cell r="D63" t="str">
            <v>STAMIT s.r.o.</v>
          </cell>
          <cell r="E63" t="str">
            <v>662</v>
          </cell>
          <cell r="F63" t="str">
            <v>662</v>
          </cell>
          <cell r="G63" t="str">
            <v>01</v>
          </cell>
          <cell r="H63" t="str">
            <v>24.2.1998</v>
          </cell>
          <cell r="I63">
            <v>155657</v>
          </cell>
          <cell r="J63">
            <v>0</v>
          </cell>
          <cell r="K63">
            <v>0</v>
          </cell>
          <cell r="L63">
            <v>155657</v>
          </cell>
          <cell r="M63" t="str">
            <v>02</v>
          </cell>
          <cell r="N63" t="str">
            <v>FREI</v>
          </cell>
          <cell r="O63" t="str">
            <v>19980304</v>
          </cell>
        </row>
        <row r="64">
          <cell r="B64" t="str">
            <v>19980205</v>
          </cell>
          <cell r="C64" t="str">
            <v>98-1020</v>
          </cell>
          <cell r="D64" t="str">
            <v>KUTÍLKOVÁ EVA</v>
          </cell>
          <cell r="E64" t="str">
            <v>662</v>
          </cell>
          <cell r="F64" t="str">
            <v>662</v>
          </cell>
          <cell r="G64" t="str">
            <v>01</v>
          </cell>
          <cell r="H64" t="str">
            <v>19.6.1998</v>
          </cell>
          <cell r="I64">
            <v>936870</v>
          </cell>
          <cell r="J64">
            <v>0</v>
          </cell>
          <cell r="K64">
            <v>0</v>
          </cell>
          <cell r="L64">
            <v>936870</v>
          </cell>
          <cell r="M64" t="str">
            <v>01</v>
          </cell>
          <cell r="N64" t="str">
            <v>SROM</v>
          </cell>
        </row>
        <row r="65">
          <cell r="B65" t="str">
            <v>19980205</v>
          </cell>
          <cell r="C65" t="str">
            <v>98-1033</v>
          </cell>
          <cell r="D65" t="str">
            <v>EUROREST s.r.o.</v>
          </cell>
          <cell r="E65" t="str">
            <v>670</v>
          </cell>
          <cell r="F65" t="str">
            <v>670</v>
          </cell>
          <cell r="G65" t="str">
            <v>01</v>
          </cell>
          <cell r="H65" t="str">
            <v>6.3.1998</v>
          </cell>
          <cell r="I65">
            <v>1486317</v>
          </cell>
          <cell r="J65">
            <v>0</v>
          </cell>
          <cell r="K65">
            <v>0</v>
          </cell>
          <cell r="L65">
            <v>1486317</v>
          </cell>
          <cell r="M65" t="str">
            <v>01</v>
          </cell>
          <cell r="N65" t="str">
            <v>KRIV</v>
          </cell>
          <cell r="O65" t="str">
            <v>19980331</v>
          </cell>
        </row>
        <row r="66">
          <cell r="B66" t="str">
            <v>19980206</v>
          </cell>
          <cell r="C66" t="str">
            <v>98-1018</v>
          </cell>
          <cell r="D66" t="str">
            <v>SCHWAB PETR</v>
          </cell>
          <cell r="E66" t="str">
            <v>670</v>
          </cell>
          <cell r="F66" t="str">
            <v>670</v>
          </cell>
          <cell r="G66" t="str">
            <v>01</v>
          </cell>
          <cell r="H66" t="str">
            <v>13.2.1998</v>
          </cell>
          <cell r="I66">
            <v>2611885</v>
          </cell>
          <cell r="J66">
            <v>0</v>
          </cell>
          <cell r="K66">
            <v>0</v>
          </cell>
          <cell r="L66">
            <v>2611885</v>
          </cell>
          <cell r="M66" t="str">
            <v>01</v>
          </cell>
          <cell r="N66" t="str">
            <v>PESEK</v>
          </cell>
          <cell r="O66" t="str">
            <v>19980313</v>
          </cell>
        </row>
        <row r="67">
          <cell r="B67" t="str">
            <v>19980206</v>
          </cell>
          <cell r="C67" t="str">
            <v>98-7032</v>
          </cell>
          <cell r="D67" t="str">
            <v>KYSELA MARTIN - PROVEKO</v>
          </cell>
          <cell r="E67" t="str">
            <v>662</v>
          </cell>
          <cell r="G67" t="str">
            <v>02</v>
          </cell>
          <cell r="H67" t="str">
            <v>5.5.1998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 t="str">
            <v>04</v>
          </cell>
          <cell r="N67" t="str">
            <v>HOFMA</v>
          </cell>
        </row>
        <row r="68">
          <cell r="B68" t="str">
            <v>19980206</v>
          </cell>
          <cell r="C68" t="str">
            <v>98-7033</v>
          </cell>
          <cell r="D68" t="str">
            <v>VLABO s.r.o.</v>
          </cell>
          <cell r="E68" t="str">
            <v>670</v>
          </cell>
          <cell r="F68" t="str">
            <v>670</v>
          </cell>
          <cell r="G68" t="str">
            <v>01</v>
          </cell>
          <cell r="H68" t="str">
            <v>11.3.1998</v>
          </cell>
          <cell r="I68">
            <v>1118571</v>
          </cell>
          <cell r="J68">
            <v>0</v>
          </cell>
          <cell r="K68">
            <v>0</v>
          </cell>
          <cell r="L68">
            <v>1118571</v>
          </cell>
          <cell r="M68" t="str">
            <v>04</v>
          </cell>
          <cell r="N68" t="str">
            <v>HOFMA</v>
          </cell>
          <cell r="O68" t="str">
            <v>19980325</v>
          </cell>
        </row>
        <row r="69">
          <cell r="B69" t="str">
            <v>19980209</v>
          </cell>
          <cell r="C69" t="str">
            <v>98-3040</v>
          </cell>
          <cell r="D69" t="str">
            <v>KMD-LPG s.r.o.</v>
          </cell>
          <cell r="E69" t="str">
            <v>662</v>
          </cell>
          <cell r="F69" t="str">
            <v>662</v>
          </cell>
          <cell r="G69" t="str">
            <v>01</v>
          </cell>
          <cell r="H69" t="str">
            <v>3.3.1998</v>
          </cell>
          <cell r="I69">
            <v>297639</v>
          </cell>
          <cell r="J69">
            <v>0</v>
          </cell>
          <cell r="K69">
            <v>0</v>
          </cell>
          <cell r="L69">
            <v>297639</v>
          </cell>
          <cell r="M69" t="str">
            <v>02</v>
          </cell>
          <cell r="N69" t="str">
            <v>HARNO</v>
          </cell>
        </row>
        <row r="70">
          <cell r="B70" t="str">
            <v>19980209</v>
          </cell>
          <cell r="C70" t="str">
            <v>98-5036</v>
          </cell>
          <cell r="D70" t="str">
            <v>HKG SIRUP s.r.o.</v>
          </cell>
          <cell r="E70" t="str">
            <v>662</v>
          </cell>
          <cell r="F70" t="str">
            <v>662</v>
          </cell>
          <cell r="G70" t="str">
            <v>01</v>
          </cell>
          <cell r="H70" t="str">
            <v>17.2.1998</v>
          </cell>
          <cell r="I70">
            <v>2250005</v>
          </cell>
          <cell r="J70">
            <v>0</v>
          </cell>
          <cell r="K70">
            <v>0</v>
          </cell>
          <cell r="L70">
            <v>2250005</v>
          </cell>
          <cell r="M70" t="str">
            <v>03</v>
          </cell>
          <cell r="N70" t="str">
            <v>KLEPA</v>
          </cell>
          <cell r="O70" t="str">
            <v>19980312</v>
          </cell>
        </row>
        <row r="71">
          <cell r="B71" t="str">
            <v>19980209</v>
          </cell>
          <cell r="C71" t="str">
            <v>98-7034</v>
          </cell>
          <cell r="D71" t="str">
            <v>MENCL ANTONÍN T-PLAST</v>
          </cell>
          <cell r="E71" t="str">
            <v>662</v>
          </cell>
          <cell r="F71" t="str">
            <v>662</v>
          </cell>
          <cell r="G71" t="str">
            <v>01</v>
          </cell>
          <cell r="H71" t="str">
            <v>18.2.1998</v>
          </cell>
          <cell r="I71">
            <v>234862</v>
          </cell>
          <cell r="J71">
            <v>0</v>
          </cell>
          <cell r="K71">
            <v>0</v>
          </cell>
          <cell r="L71">
            <v>234862</v>
          </cell>
          <cell r="M71" t="str">
            <v>04</v>
          </cell>
          <cell r="N71" t="str">
            <v>MATEJ</v>
          </cell>
          <cell r="O71" t="str">
            <v>19980303</v>
          </cell>
        </row>
        <row r="72">
          <cell r="B72" t="str">
            <v>19980209</v>
          </cell>
          <cell r="C72" t="str">
            <v>98-1021</v>
          </cell>
          <cell r="D72" t="str">
            <v>AUTO,OBCHOD APK,s.r.o.</v>
          </cell>
          <cell r="E72" t="str">
            <v>670</v>
          </cell>
          <cell r="F72" t="str">
            <v>670</v>
          </cell>
          <cell r="G72" t="str">
            <v>01</v>
          </cell>
          <cell r="H72" t="str">
            <v>18.2.1998</v>
          </cell>
          <cell r="I72">
            <v>370801</v>
          </cell>
          <cell r="J72">
            <v>0</v>
          </cell>
          <cell r="K72">
            <v>0</v>
          </cell>
          <cell r="L72">
            <v>370801</v>
          </cell>
          <cell r="M72" t="str">
            <v>01</v>
          </cell>
          <cell r="N72" t="str">
            <v>LOUSK</v>
          </cell>
          <cell r="O72" t="str">
            <v>19980326</v>
          </cell>
        </row>
        <row r="73">
          <cell r="B73" t="str">
            <v>19980209</v>
          </cell>
          <cell r="C73" t="str">
            <v>98-1022</v>
          </cell>
          <cell r="D73" t="str">
            <v>TOMA KOJENECKÁ VODA, s.r.o.</v>
          </cell>
          <cell r="E73" t="str">
            <v>662</v>
          </cell>
          <cell r="G73" t="str">
            <v>02</v>
          </cell>
          <cell r="H73" t="str">
            <v>16.3.1998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 t="str">
            <v>01</v>
          </cell>
          <cell r="N73" t="str">
            <v>ARCH</v>
          </cell>
        </row>
        <row r="74">
          <cell r="B74" t="str">
            <v>19980209</v>
          </cell>
          <cell r="C74" t="str">
            <v>98-3036</v>
          </cell>
          <cell r="D74" t="str">
            <v>HABANÍK-JATKA s.r.o.</v>
          </cell>
          <cell r="E74" t="str">
            <v>670</v>
          </cell>
          <cell r="F74" t="str">
            <v>670</v>
          </cell>
          <cell r="G74" t="str">
            <v>01</v>
          </cell>
          <cell r="H74" t="str">
            <v>24.2.1998</v>
          </cell>
          <cell r="I74">
            <v>4309207</v>
          </cell>
          <cell r="J74">
            <v>0</v>
          </cell>
          <cell r="K74">
            <v>0</v>
          </cell>
          <cell r="L74">
            <v>4309207</v>
          </cell>
          <cell r="M74" t="str">
            <v>02</v>
          </cell>
          <cell r="N74" t="str">
            <v>LIZAL</v>
          </cell>
          <cell r="O74" t="str">
            <v>19980306</v>
          </cell>
        </row>
        <row r="75">
          <cell r="B75" t="str">
            <v>19980210</v>
          </cell>
          <cell r="C75" t="str">
            <v>98-7035</v>
          </cell>
          <cell r="D75" t="str">
            <v>DUDYCHA JAN</v>
          </cell>
          <cell r="E75" t="str">
            <v>670</v>
          </cell>
          <cell r="G75" t="str">
            <v>03</v>
          </cell>
          <cell r="H75" t="str">
            <v>16.3.1998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 t="str">
            <v>04</v>
          </cell>
          <cell r="N75" t="str">
            <v>MATEJ</v>
          </cell>
        </row>
        <row r="76">
          <cell r="B76" t="str">
            <v>19980210</v>
          </cell>
          <cell r="C76" t="str">
            <v>98-7037</v>
          </cell>
          <cell r="D76" t="str">
            <v>BROŽEK MIROSLAV - MARTA</v>
          </cell>
          <cell r="E76" t="str">
            <v>672</v>
          </cell>
          <cell r="F76" t="str">
            <v>672</v>
          </cell>
          <cell r="G76" t="str">
            <v>01</v>
          </cell>
          <cell r="H76" t="str">
            <v>12.3.1998</v>
          </cell>
          <cell r="I76">
            <v>525185</v>
          </cell>
          <cell r="J76">
            <v>0</v>
          </cell>
          <cell r="K76">
            <v>0</v>
          </cell>
          <cell r="L76">
            <v>525185</v>
          </cell>
          <cell r="M76" t="str">
            <v>04</v>
          </cell>
          <cell r="N76" t="str">
            <v>SMETA</v>
          </cell>
          <cell r="O76" t="str">
            <v>19980403</v>
          </cell>
        </row>
        <row r="77">
          <cell r="B77" t="str">
            <v>19980210</v>
          </cell>
          <cell r="C77" t="str">
            <v>98-5038</v>
          </cell>
          <cell r="D77" t="str">
            <v>ELCOM s.r.o.</v>
          </cell>
          <cell r="E77" t="str">
            <v>670</v>
          </cell>
          <cell r="F77" t="str">
            <v>670</v>
          </cell>
          <cell r="G77" t="str">
            <v>01</v>
          </cell>
          <cell r="H77" t="str">
            <v>13.2.1998</v>
          </cell>
          <cell r="I77">
            <v>2000998</v>
          </cell>
          <cell r="J77">
            <v>0</v>
          </cell>
          <cell r="K77">
            <v>0</v>
          </cell>
          <cell r="L77">
            <v>2000998</v>
          </cell>
          <cell r="M77" t="str">
            <v>03</v>
          </cell>
          <cell r="N77" t="str">
            <v>KLEPA</v>
          </cell>
          <cell r="O77" t="str">
            <v>19980317</v>
          </cell>
        </row>
        <row r="78">
          <cell r="B78" t="str">
            <v>19980210</v>
          </cell>
          <cell r="C78" t="str">
            <v>98-3043</v>
          </cell>
          <cell r="D78" t="str">
            <v>1. JIHOMORAVSKÁ s.r.o.</v>
          </cell>
          <cell r="E78" t="str">
            <v>670</v>
          </cell>
          <cell r="F78" t="str">
            <v>670</v>
          </cell>
          <cell r="G78" t="str">
            <v>01</v>
          </cell>
          <cell r="H78" t="str">
            <v>11.3.1998</v>
          </cell>
          <cell r="I78">
            <v>741603</v>
          </cell>
          <cell r="J78">
            <v>0</v>
          </cell>
          <cell r="K78">
            <v>0</v>
          </cell>
          <cell r="L78">
            <v>741603</v>
          </cell>
          <cell r="M78" t="str">
            <v>02</v>
          </cell>
          <cell r="N78" t="str">
            <v>SEDLA</v>
          </cell>
          <cell r="O78" t="str">
            <v>19980325</v>
          </cell>
        </row>
        <row r="79">
          <cell r="B79" t="str">
            <v>19980210</v>
          </cell>
          <cell r="C79" t="str">
            <v>98-3037</v>
          </cell>
          <cell r="D79" t="str">
            <v>BEFI s.r.o.</v>
          </cell>
          <cell r="E79" t="str">
            <v>662</v>
          </cell>
          <cell r="F79" t="str">
            <v>662</v>
          </cell>
          <cell r="G79" t="str">
            <v>01</v>
          </cell>
          <cell r="H79" t="str">
            <v>17.2.1998</v>
          </cell>
          <cell r="I79">
            <v>959655</v>
          </cell>
          <cell r="J79">
            <v>0</v>
          </cell>
          <cell r="K79">
            <v>0</v>
          </cell>
          <cell r="L79">
            <v>959655</v>
          </cell>
          <cell r="M79" t="str">
            <v>02</v>
          </cell>
          <cell r="N79" t="str">
            <v>PARIZ</v>
          </cell>
          <cell r="O79" t="str">
            <v>19980311</v>
          </cell>
        </row>
        <row r="80">
          <cell r="B80" t="str">
            <v>19980210</v>
          </cell>
          <cell r="C80" t="str">
            <v>98-1025</v>
          </cell>
          <cell r="D80" t="str">
            <v>PACLT JOSEF-PATOK</v>
          </cell>
          <cell r="E80" t="str">
            <v>670</v>
          </cell>
          <cell r="F80" t="str">
            <v>670</v>
          </cell>
          <cell r="G80" t="str">
            <v>01</v>
          </cell>
          <cell r="H80" t="str">
            <v>17.2.1998</v>
          </cell>
          <cell r="I80">
            <v>348098</v>
          </cell>
          <cell r="J80">
            <v>0</v>
          </cell>
          <cell r="K80">
            <v>0</v>
          </cell>
          <cell r="L80">
            <v>348098</v>
          </cell>
          <cell r="M80" t="str">
            <v>01</v>
          </cell>
          <cell r="N80" t="str">
            <v>LOUSK</v>
          </cell>
          <cell r="O80" t="str">
            <v>19980325</v>
          </cell>
        </row>
        <row r="81">
          <cell r="B81" t="str">
            <v>19980210</v>
          </cell>
          <cell r="C81" t="str">
            <v>98-1023</v>
          </cell>
          <cell r="D81" t="str">
            <v>ŠTĚPÁNÍK VÁCLAV ING.</v>
          </cell>
          <cell r="E81" t="str">
            <v>676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 t="str">
            <v>01</v>
          </cell>
          <cell r="N81" t="str">
            <v>KRIV</v>
          </cell>
        </row>
        <row r="82">
          <cell r="B82" t="str">
            <v>19980211</v>
          </cell>
          <cell r="C82" t="str">
            <v>98-5044</v>
          </cell>
          <cell r="D82" t="str">
            <v>BAIER OLDŘICH-OLDA</v>
          </cell>
          <cell r="E82" t="str">
            <v>670</v>
          </cell>
          <cell r="F82" t="str">
            <v>670</v>
          </cell>
          <cell r="G82" t="str">
            <v>01</v>
          </cell>
          <cell r="H82" t="str">
            <v>20.2.1998</v>
          </cell>
          <cell r="I82">
            <v>425382</v>
          </cell>
          <cell r="J82">
            <v>0</v>
          </cell>
          <cell r="K82">
            <v>0</v>
          </cell>
          <cell r="L82">
            <v>425382</v>
          </cell>
          <cell r="M82" t="str">
            <v>03</v>
          </cell>
          <cell r="N82" t="str">
            <v>FLORC</v>
          </cell>
          <cell r="O82" t="str">
            <v>19980309</v>
          </cell>
        </row>
        <row r="83">
          <cell r="B83" t="str">
            <v>19980211</v>
          </cell>
          <cell r="C83" t="str">
            <v>98-1024</v>
          </cell>
          <cell r="D83" t="str">
            <v>HAJNÝ PETR</v>
          </cell>
          <cell r="E83" t="str">
            <v>670</v>
          </cell>
          <cell r="F83" t="str">
            <v>670</v>
          </cell>
          <cell r="G83" t="str">
            <v>01</v>
          </cell>
          <cell r="H83" t="str">
            <v>23.2.1998</v>
          </cell>
          <cell r="I83">
            <v>305413</v>
          </cell>
          <cell r="J83">
            <v>0</v>
          </cell>
          <cell r="K83">
            <v>0</v>
          </cell>
          <cell r="L83">
            <v>305413</v>
          </cell>
          <cell r="M83" t="str">
            <v>01</v>
          </cell>
          <cell r="N83" t="str">
            <v>PESEK</v>
          </cell>
          <cell r="O83" t="str">
            <v>19980309</v>
          </cell>
        </row>
        <row r="84">
          <cell r="B84" t="str">
            <v>19980212</v>
          </cell>
          <cell r="C84" t="str">
            <v>98-5050</v>
          </cell>
          <cell r="D84" t="str">
            <v>GLOGA BRONISLAV ING.</v>
          </cell>
          <cell r="E84" t="str">
            <v>662</v>
          </cell>
          <cell r="F84" t="str">
            <v>662</v>
          </cell>
          <cell r="G84" t="str">
            <v>01</v>
          </cell>
          <cell r="H84" t="str">
            <v>19.3.1998</v>
          </cell>
          <cell r="I84">
            <v>1709636</v>
          </cell>
          <cell r="J84">
            <v>0</v>
          </cell>
          <cell r="K84">
            <v>0</v>
          </cell>
          <cell r="L84">
            <v>1709636</v>
          </cell>
          <cell r="M84" t="str">
            <v>03</v>
          </cell>
          <cell r="N84" t="str">
            <v>TRINC</v>
          </cell>
          <cell r="O84" t="str">
            <v>19980406</v>
          </cell>
        </row>
        <row r="85">
          <cell r="B85" t="str">
            <v>19980212</v>
          </cell>
          <cell r="C85" t="str">
            <v>98-5046</v>
          </cell>
          <cell r="D85" t="str">
            <v>AB AUTOBOSS s.r.o.</v>
          </cell>
          <cell r="E85" t="str">
            <v>670</v>
          </cell>
          <cell r="F85" t="str">
            <v>670</v>
          </cell>
          <cell r="G85" t="str">
            <v>01</v>
          </cell>
          <cell r="H85" t="str">
            <v>19.2.1998</v>
          </cell>
          <cell r="I85">
            <v>1964433</v>
          </cell>
          <cell r="J85">
            <v>0</v>
          </cell>
          <cell r="K85">
            <v>0</v>
          </cell>
          <cell r="L85">
            <v>1964433</v>
          </cell>
          <cell r="M85" t="str">
            <v>03</v>
          </cell>
          <cell r="N85" t="str">
            <v>CVIKO</v>
          </cell>
          <cell r="O85" t="str">
            <v>19980227</v>
          </cell>
        </row>
        <row r="86">
          <cell r="B86" t="str">
            <v>19980212</v>
          </cell>
          <cell r="C86" t="str">
            <v>98-8515</v>
          </cell>
          <cell r="D86" t="str">
            <v>RENDL KAREL - PEKAŘSTVÍ</v>
          </cell>
          <cell r="E86" t="str">
            <v>674</v>
          </cell>
          <cell r="F86" t="str">
            <v>674</v>
          </cell>
          <cell r="G86" t="str">
            <v>01</v>
          </cell>
          <cell r="H86" t="str">
            <v>9.3.1998</v>
          </cell>
          <cell r="I86">
            <v>324132</v>
          </cell>
          <cell r="J86">
            <v>0</v>
          </cell>
          <cell r="K86">
            <v>0</v>
          </cell>
          <cell r="L86">
            <v>324132</v>
          </cell>
          <cell r="M86" t="str">
            <v>05</v>
          </cell>
          <cell r="N86" t="str">
            <v>FIALO</v>
          </cell>
          <cell r="O86" t="str">
            <v>19980317</v>
          </cell>
        </row>
        <row r="87">
          <cell r="B87" t="str">
            <v>19980212</v>
          </cell>
          <cell r="C87" t="str">
            <v>98-5049</v>
          </cell>
          <cell r="D87" t="str">
            <v>VÁHALA s.r.o.</v>
          </cell>
          <cell r="E87" t="str">
            <v>662</v>
          </cell>
          <cell r="F87" t="str">
            <v>662</v>
          </cell>
          <cell r="G87" t="str">
            <v>01</v>
          </cell>
          <cell r="H87" t="str">
            <v>2.3.1998</v>
          </cell>
          <cell r="I87">
            <v>4288149</v>
          </cell>
          <cell r="J87">
            <v>0</v>
          </cell>
          <cell r="K87">
            <v>0</v>
          </cell>
          <cell r="L87">
            <v>4288149</v>
          </cell>
          <cell r="M87" t="str">
            <v>03</v>
          </cell>
          <cell r="N87" t="str">
            <v>MELCO</v>
          </cell>
          <cell r="O87" t="str">
            <v>19980320</v>
          </cell>
        </row>
        <row r="88">
          <cell r="B88" t="str">
            <v>19980212</v>
          </cell>
          <cell r="C88" t="str">
            <v>98-5048</v>
          </cell>
          <cell r="D88" t="str">
            <v>ALMIX s.r.o.</v>
          </cell>
          <cell r="E88" t="str">
            <v>670</v>
          </cell>
          <cell r="F88" t="str">
            <v>670</v>
          </cell>
          <cell r="G88" t="str">
            <v>01</v>
          </cell>
          <cell r="H88" t="str">
            <v>19.2.1998</v>
          </cell>
          <cell r="I88">
            <v>971083</v>
          </cell>
          <cell r="J88">
            <v>0</v>
          </cell>
          <cell r="K88">
            <v>0</v>
          </cell>
          <cell r="L88">
            <v>971083</v>
          </cell>
          <cell r="M88" t="str">
            <v>03</v>
          </cell>
          <cell r="N88" t="str">
            <v>STANI</v>
          </cell>
          <cell r="O88" t="str">
            <v>19980306</v>
          </cell>
        </row>
        <row r="89">
          <cell r="B89" t="str">
            <v>19980212</v>
          </cell>
          <cell r="C89" t="str">
            <v>98-5047</v>
          </cell>
          <cell r="D89" t="str">
            <v>UNINAB s.r.o.</v>
          </cell>
          <cell r="E89" t="str">
            <v>662</v>
          </cell>
          <cell r="F89" t="str">
            <v>662</v>
          </cell>
          <cell r="G89" t="str">
            <v>01</v>
          </cell>
          <cell r="H89" t="str">
            <v>17.2.1998</v>
          </cell>
          <cell r="I89">
            <v>682850</v>
          </cell>
          <cell r="J89">
            <v>0</v>
          </cell>
          <cell r="K89">
            <v>0</v>
          </cell>
          <cell r="L89">
            <v>682850</v>
          </cell>
          <cell r="M89" t="str">
            <v>03</v>
          </cell>
          <cell r="N89" t="str">
            <v>KLEPA</v>
          </cell>
          <cell r="O89" t="str">
            <v>19980402</v>
          </cell>
        </row>
        <row r="90">
          <cell r="B90" t="str">
            <v>19980212</v>
          </cell>
          <cell r="C90" t="str">
            <v>98-3051</v>
          </cell>
          <cell r="D90" t="str">
            <v>HORÁČEK PAVEL ING.</v>
          </cell>
          <cell r="E90" t="str">
            <v>670</v>
          </cell>
          <cell r="F90" t="str">
            <v>670</v>
          </cell>
          <cell r="G90" t="str">
            <v>03</v>
          </cell>
          <cell r="H90" t="str">
            <v>23.3.1998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 t="str">
            <v>02</v>
          </cell>
          <cell r="N90" t="str">
            <v>DANKO</v>
          </cell>
        </row>
        <row r="91">
          <cell r="B91" t="str">
            <v>19980212</v>
          </cell>
          <cell r="C91" t="str">
            <v>98-3050</v>
          </cell>
          <cell r="D91" t="str">
            <v>DUBSKÁ MILENA</v>
          </cell>
          <cell r="E91" t="str">
            <v>670</v>
          </cell>
          <cell r="F91" t="str">
            <v>670</v>
          </cell>
          <cell r="G91" t="str">
            <v>01</v>
          </cell>
          <cell r="H91" t="str">
            <v>17.2.1998</v>
          </cell>
          <cell r="I91">
            <v>804973</v>
          </cell>
          <cell r="J91">
            <v>0</v>
          </cell>
          <cell r="K91">
            <v>0</v>
          </cell>
          <cell r="L91">
            <v>804973</v>
          </cell>
          <cell r="M91" t="str">
            <v>02</v>
          </cell>
          <cell r="N91" t="str">
            <v>TOUSK</v>
          </cell>
          <cell r="O91" t="str">
            <v>19980302</v>
          </cell>
        </row>
        <row r="92">
          <cell r="B92" t="str">
            <v>19980212</v>
          </cell>
          <cell r="C92" t="str">
            <v>98-3049</v>
          </cell>
          <cell r="D92" t="str">
            <v>DUMA s.r.o.</v>
          </cell>
          <cell r="E92" t="str">
            <v>670</v>
          </cell>
          <cell r="F92" t="str">
            <v>670</v>
          </cell>
          <cell r="G92" t="str">
            <v>01</v>
          </cell>
          <cell r="H92" t="str">
            <v>23.3.1998</v>
          </cell>
          <cell r="I92">
            <v>685274</v>
          </cell>
          <cell r="J92">
            <v>0</v>
          </cell>
          <cell r="K92">
            <v>0</v>
          </cell>
          <cell r="L92">
            <v>685274</v>
          </cell>
          <cell r="M92" t="str">
            <v>02</v>
          </cell>
          <cell r="N92" t="str">
            <v>DANKO</v>
          </cell>
          <cell r="O92" t="str">
            <v>19980407</v>
          </cell>
        </row>
        <row r="93">
          <cell r="B93" t="str">
            <v>19980212</v>
          </cell>
          <cell r="C93" t="str">
            <v>98-3048</v>
          </cell>
          <cell r="D93" t="str">
            <v>ZDRAV. STŘED. VELKÉ PAVLOVICE</v>
          </cell>
          <cell r="E93" t="str">
            <v>670</v>
          </cell>
          <cell r="F93" t="str">
            <v>670</v>
          </cell>
          <cell r="G93" t="str">
            <v>01</v>
          </cell>
          <cell r="H93" t="str">
            <v>3.3.1998</v>
          </cell>
          <cell r="I93">
            <v>236713</v>
          </cell>
          <cell r="J93">
            <v>0</v>
          </cell>
          <cell r="K93">
            <v>0</v>
          </cell>
          <cell r="L93">
            <v>236713</v>
          </cell>
          <cell r="M93" t="str">
            <v>02</v>
          </cell>
          <cell r="N93" t="str">
            <v>HARNO</v>
          </cell>
          <cell r="O93" t="str">
            <v>19980317</v>
          </cell>
        </row>
        <row r="94">
          <cell r="B94" t="str">
            <v>19980212</v>
          </cell>
          <cell r="C94" t="str">
            <v>98-1043</v>
          </cell>
          <cell r="D94" t="str">
            <v>R.M.A. CENTRUM s.r.o.</v>
          </cell>
          <cell r="E94" t="str">
            <v>672</v>
          </cell>
          <cell r="F94" t="str">
            <v>672</v>
          </cell>
          <cell r="G94" t="str">
            <v>01</v>
          </cell>
          <cell r="H94" t="str">
            <v>31.3.1998</v>
          </cell>
          <cell r="I94">
            <v>342422</v>
          </cell>
          <cell r="J94">
            <v>0</v>
          </cell>
          <cell r="K94">
            <v>0</v>
          </cell>
          <cell r="L94">
            <v>342422</v>
          </cell>
          <cell r="M94" t="str">
            <v>01</v>
          </cell>
          <cell r="N94" t="str">
            <v>KRIV</v>
          </cell>
        </row>
        <row r="95">
          <cell r="B95" t="str">
            <v>19980212</v>
          </cell>
          <cell r="C95" t="str">
            <v>98-3047</v>
          </cell>
          <cell r="D95" t="str">
            <v>MOLTAŠ VLADIMÍR</v>
          </cell>
          <cell r="E95" t="str">
            <v>670</v>
          </cell>
          <cell r="F95" t="str">
            <v>670</v>
          </cell>
          <cell r="G95" t="str">
            <v>01</v>
          </cell>
          <cell r="H95" t="str">
            <v>20.3.1998</v>
          </cell>
          <cell r="I95">
            <v>648324</v>
          </cell>
          <cell r="J95">
            <v>0</v>
          </cell>
          <cell r="K95">
            <v>0</v>
          </cell>
          <cell r="L95">
            <v>648324</v>
          </cell>
          <cell r="M95" t="str">
            <v>02</v>
          </cell>
          <cell r="N95" t="str">
            <v>SEDLA</v>
          </cell>
        </row>
        <row r="96">
          <cell r="B96" t="str">
            <v>19980212</v>
          </cell>
          <cell r="C96" t="str">
            <v>98-3056</v>
          </cell>
          <cell r="D96" t="str">
            <v>HLOŽEK ROSTISLAV</v>
          </cell>
          <cell r="E96" t="str">
            <v>662</v>
          </cell>
          <cell r="F96" t="str">
            <v>662</v>
          </cell>
          <cell r="G96" t="str">
            <v>01</v>
          </cell>
          <cell r="H96" t="str">
            <v>17.2.1998</v>
          </cell>
          <cell r="I96">
            <v>250879</v>
          </cell>
          <cell r="J96">
            <v>0</v>
          </cell>
          <cell r="K96">
            <v>0</v>
          </cell>
          <cell r="L96">
            <v>250879</v>
          </cell>
          <cell r="M96" t="str">
            <v>02</v>
          </cell>
          <cell r="N96" t="str">
            <v>FORMA</v>
          </cell>
          <cell r="O96" t="str">
            <v>19980327</v>
          </cell>
        </row>
        <row r="97">
          <cell r="B97" t="str">
            <v>19980213</v>
          </cell>
          <cell r="C97" t="str">
            <v>98-1026</v>
          </cell>
          <cell r="D97" t="str">
            <v>AUTO-SVAN s.r.o.</v>
          </cell>
          <cell r="E97" t="str">
            <v>670</v>
          </cell>
          <cell r="F97" t="str">
            <v>670</v>
          </cell>
          <cell r="G97" t="str">
            <v>01</v>
          </cell>
          <cell r="H97" t="str">
            <v>27.4.1998</v>
          </cell>
          <cell r="I97">
            <v>2109498</v>
          </cell>
          <cell r="J97">
            <v>0</v>
          </cell>
          <cell r="K97">
            <v>0</v>
          </cell>
          <cell r="L97">
            <v>2109498</v>
          </cell>
          <cell r="M97" t="str">
            <v>01</v>
          </cell>
          <cell r="N97" t="str">
            <v>SROM</v>
          </cell>
        </row>
        <row r="98">
          <cell r="B98" t="str">
            <v>19980213</v>
          </cell>
          <cell r="C98" t="str">
            <v>98-1027</v>
          </cell>
          <cell r="D98" t="str">
            <v>ZAVADIL JOSEF-ZAVA</v>
          </cell>
          <cell r="E98" t="str">
            <v>670</v>
          </cell>
          <cell r="F98" t="str">
            <v>670</v>
          </cell>
          <cell r="G98" t="str">
            <v>01</v>
          </cell>
          <cell r="H98" t="str">
            <v>2.3.1998</v>
          </cell>
          <cell r="I98">
            <v>2359651</v>
          </cell>
          <cell r="J98">
            <v>0</v>
          </cell>
          <cell r="K98">
            <v>0</v>
          </cell>
          <cell r="L98">
            <v>2359651</v>
          </cell>
          <cell r="M98" t="str">
            <v>01</v>
          </cell>
          <cell r="N98" t="str">
            <v>LOUSK</v>
          </cell>
          <cell r="O98" t="str">
            <v>19980324</v>
          </cell>
        </row>
        <row r="99">
          <cell r="B99" t="str">
            <v>19980213</v>
          </cell>
          <cell r="C99" t="str">
            <v>98-1028</v>
          </cell>
          <cell r="D99" t="str">
            <v>KERNER s.r.o.</v>
          </cell>
          <cell r="E99" t="str">
            <v>670</v>
          </cell>
          <cell r="F99" t="str">
            <v>670</v>
          </cell>
          <cell r="G99" t="str">
            <v>01</v>
          </cell>
          <cell r="H99" t="str">
            <v>9.3.1998</v>
          </cell>
          <cell r="I99">
            <v>3211199</v>
          </cell>
          <cell r="J99">
            <v>0</v>
          </cell>
          <cell r="K99">
            <v>0</v>
          </cell>
          <cell r="L99">
            <v>3211199</v>
          </cell>
          <cell r="M99" t="str">
            <v>01</v>
          </cell>
          <cell r="N99" t="str">
            <v>MELIC</v>
          </cell>
          <cell r="O99" t="str">
            <v>19980324</v>
          </cell>
        </row>
        <row r="100">
          <cell r="B100" t="str">
            <v>19980216</v>
          </cell>
          <cell r="C100" t="str">
            <v>98-3055</v>
          </cell>
          <cell r="D100" t="str">
            <v>HORTEP s.r.o.</v>
          </cell>
          <cell r="E100" t="str">
            <v>662</v>
          </cell>
          <cell r="F100" t="str">
            <v>662</v>
          </cell>
          <cell r="G100" t="str">
            <v>01</v>
          </cell>
          <cell r="H100" t="str">
            <v>27.2.1998</v>
          </cell>
          <cell r="I100">
            <v>323899</v>
          </cell>
          <cell r="J100">
            <v>0</v>
          </cell>
          <cell r="K100">
            <v>0</v>
          </cell>
          <cell r="L100">
            <v>323899</v>
          </cell>
          <cell r="M100" t="str">
            <v>02</v>
          </cell>
          <cell r="N100" t="str">
            <v>PARIZ</v>
          </cell>
          <cell r="O100" t="str">
            <v>19980311</v>
          </cell>
        </row>
        <row r="101">
          <cell r="B101" t="str">
            <v>19980216</v>
          </cell>
          <cell r="C101" t="str">
            <v>98-3057</v>
          </cell>
          <cell r="D101" t="str">
            <v>NOVOTNÝ STANISLAV ING.</v>
          </cell>
          <cell r="E101" t="str">
            <v>662</v>
          </cell>
          <cell r="F101" t="str">
            <v>662</v>
          </cell>
          <cell r="G101" t="str">
            <v>01</v>
          </cell>
          <cell r="H101" t="str">
            <v>5.3.1998</v>
          </cell>
          <cell r="I101">
            <v>323153</v>
          </cell>
          <cell r="J101">
            <v>0</v>
          </cell>
          <cell r="K101">
            <v>0</v>
          </cell>
          <cell r="L101">
            <v>323153</v>
          </cell>
          <cell r="M101" t="str">
            <v>02</v>
          </cell>
          <cell r="N101" t="str">
            <v>GAJ</v>
          </cell>
        </row>
        <row r="102">
          <cell r="B102" t="str">
            <v>19980216</v>
          </cell>
          <cell r="C102" t="str">
            <v>98-1029</v>
          </cell>
          <cell r="D102" t="str">
            <v>SERVIS HAMAS s.r.o.</v>
          </cell>
          <cell r="E102" t="str">
            <v>674</v>
          </cell>
          <cell r="F102" t="str">
            <v>674</v>
          </cell>
          <cell r="G102" t="str">
            <v>01</v>
          </cell>
          <cell r="H102" t="str">
            <v>23.2.1998</v>
          </cell>
          <cell r="I102">
            <v>365634</v>
          </cell>
          <cell r="J102">
            <v>0</v>
          </cell>
          <cell r="K102">
            <v>0</v>
          </cell>
          <cell r="L102">
            <v>365634</v>
          </cell>
          <cell r="M102" t="str">
            <v>01</v>
          </cell>
          <cell r="N102" t="str">
            <v>PESEK</v>
          </cell>
          <cell r="O102" t="str">
            <v>19980312</v>
          </cell>
        </row>
        <row r="103">
          <cell r="B103" t="str">
            <v>19980216</v>
          </cell>
          <cell r="C103" t="str">
            <v>98-1030</v>
          </cell>
          <cell r="D103" t="str">
            <v>4 U COLOR s.r.o</v>
          </cell>
          <cell r="E103" t="str">
            <v>671</v>
          </cell>
          <cell r="F103" t="str">
            <v>671</v>
          </cell>
          <cell r="G103" t="str">
            <v>01</v>
          </cell>
          <cell r="H103" t="str">
            <v>14.4.1998</v>
          </cell>
          <cell r="I103">
            <v>1559953</v>
          </cell>
          <cell r="J103">
            <v>0</v>
          </cell>
          <cell r="K103">
            <v>167000</v>
          </cell>
          <cell r="L103">
            <v>1392953</v>
          </cell>
          <cell r="M103" t="str">
            <v>01</v>
          </cell>
          <cell r="N103" t="str">
            <v>SROM</v>
          </cell>
        </row>
        <row r="104">
          <cell r="B104" t="str">
            <v>19980216</v>
          </cell>
          <cell r="C104" t="str">
            <v>98-1031</v>
          </cell>
          <cell r="D104" t="str">
            <v>LUKRI s.r.o.</v>
          </cell>
          <cell r="E104" t="str">
            <v>672</v>
          </cell>
          <cell r="F104" t="str">
            <v>672</v>
          </cell>
          <cell r="G104" t="str">
            <v>01</v>
          </cell>
          <cell r="H104" t="str">
            <v>13.3.1998</v>
          </cell>
          <cell r="I104">
            <v>113666</v>
          </cell>
          <cell r="J104">
            <v>0</v>
          </cell>
          <cell r="K104">
            <v>0</v>
          </cell>
          <cell r="L104">
            <v>113666</v>
          </cell>
          <cell r="M104" t="str">
            <v>01</v>
          </cell>
          <cell r="N104" t="str">
            <v>MELIC</v>
          </cell>
          <cell r="O104" t="str">
            <v>19980325</v>
          </cell>
        </row>
        <row r="105">
          <cell r="B105" t="str">
            <v>19980217</v>
          </cell>
          <cell r="C105" t="str">
            <v>98-1032</v>
          </cell>
          <cell r="D105" t="str">
            <v>PÁNEK MILAN</v>
          </cell>
          <cell r="E105" t="str">
            <v>662</v>
          </cell>
          <cell r="F105" t="str">
            <v>662</v>
          </cell>
          <cell r="G105" t="str">
            <v>01</v>
          </cell>
          <cell r="H105" t="str">
            <v>2.3.1998</v>
          </cell>
          <cell r="I105">
            <v>161613</v>
          </cell>
          <cell r="J105">
            <v>0</v>
          </cell>
          <cell r="K105">
            <v>0</v>
          </cell>
          <cell r="L105">
            <v>161613</v>
          </cell>
          <cell r="M105" t="str">
            <v>01</v>
          </cell>
          <cell r="N105" t="str">
            <v>LOUSK</v>
          </cell>
          <cell r="O105" t="str">
            <v>19980325</v>
          </cell>
        </row>
        <row r="106">
          <cell r="B106" t="str">
            <v>19980217</v>
          </cell>
          <cell r="C106" t="str">
            <v>98-5051</v>
          </cell>
          <cell r="D106" t="str">
            <v>KO-LE-PO s.r.o.</v>
          </cell>
          <cell r="E106" t="str">
            <v>670</v>
          </cell>
          <cell r="F106" t="str">
            <v>670</v>
          </cell>
          <cell r="G106" t="str">
            <v>01</v>
          </cell>
          <cell r="H106" t="str">
            <v>19.2.1998</v>
          </cell>
          <cell r="I106">
            <v>1165339</v>
          </cell>
          <cell r="J106">
            <v>0</v>
          </cell>
          <cell r="K106">
            <v>0</v>
          </cell>
          <cell r="L106">
            <v>1165339</v>
          </cell>
          <cell r="M106" t="str">
            <v>03</v>
          </cell>
          <cell r="N106" t="str">
            <v>KLEPA</v>
          </cell>
          <cell r="O106" t="str">
            <v>19980317</v>
          </cell>
        </row>
        <row r="107">
          <cell r="B107" t="str">
            <v>19980218</v>
          </cell>
          <cell r="C107" t="str">
            <v>98-3066</v>
          </cell>
          <cell r="D107" t="str">
            <v>BHM-AUTOŠKOLA s.r.o.</v>
          </cell>
          <cell r="E107" t="str">
            <v>670</v>
          </cell>
          <cell r="F107" t="str">
            <v>670</v>
          </cell>
          <cell r="G107" t="str">
            <v>01</v>
          </cell>
          <cell r="H107" t="str">
            <v>5.3.1998</v>
          </cell>
          <cell r="I107">
            <v>58068</v>
          </cell>
          <cell r="J107">
            <v>0</v>
          </cell>
          <cell r="K107">
            <v>0</v>
          </cell>
          <cell r="L107">
            <v>58068</v>
          </cell>
          <cell r="M107" t="str">
            <v>02</v>
          </cell>
          <cell r="N107" t="str">
            <v>HARNO</v>
          </cell>
          <cell r="O107" t="str">
            <v>19980318</v>
          </cell>
        </row>
        <row r="108">
          <cell r="B108" t="str">
            <v>19980218</v>
          </cell>
          <cell r="C108" t="str">
            <v>98-7043</v>
          </cell>
          <cell r="D108" t="str">
            <v>EKOPALIVO BOHEMIA s.r.o.</v>
          </cell>
          <cell r="E108" t="str">
            <v>670</v>
          </cell>
          <cell r="F108" t="str">
            <v>670</v>
          </cell>
          <cell r="G108" t="str">
            <v>01</v>
          </cell>
          <cell r="H108" t="str">
            <v>26.2.1998</v>
          </cell>
          <cell r="I108">
            <v>3541795</v>
          </cell>
          <cell r="J108">
            <v>0</v>
          </cell>
          <cell r="K108">
            <v>0</v>
          </cell>
          <cell r="L108">
            <v>3541795</v>
          </cell>
          <cell r="M108" t="str">
            <v>04</v>
          </cell>
          <cell r="N108" t="str">
            <v>PLANI</v>
          </cell>
          <cell r="O108" t="str">
            <v>19980304</v>
          </cell>
        </row>
        <row r="109">
          <cell r="B109" t="str">
            <v>19980218</v>
          </cell>
          <cell r="C109" t="str">
            <v>98-3062</v>
          </cell>
          <cell r="D109" t="str">
            <v>MZ SPEKTRUM s.r.o.</v>
          </cell>
          <cell r="E109" t="str">
            <v>670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 t="str">
            <v>02</v>
          </cell>
          <cell r="N109" t="str">
            <v>SEDLA</v>
          </cell>
        </row>
        <row r="110">
          <cell r="B110" t="str">
            <v>19980218</v>
          </cell>
          <cell r="C110" t="str">
            <v>98-1079</v>
          </cell>
          <cell r="D110" t="str">
            <v>ESPRIT ČR s.r.o.</v>
          </cell>
          <cell r="E110" t="str">
            <v>672</v>
          </cell>
          <cell r="F110" t="str">
            <v>672</v>
          </cell>
          <cell r="G110" t="str">
            <v>01</v>
          </cell>
          <cell r="H110" t="str">
            <v>24.3.1998</v>
          </cell>
          <cell r="I110">
            <v>1894121</v>
          </cell>
          <cell r="J110">
            <v>0</v>
          </cell>
          <cell r="K110">
            <v>0</v>
          </cell>
          <cell r="L110">
            <v>1894121</v>
          </cell>
          <cell r="M110" t="str">
            <v>01</v>
          </cell>
          <cell r="N110" t="str">
            <v>BEZAN</v>
          </cell>
        </row>
        <row r="111">
          <cell r="B111" t="str">
            <v>19980219</v>
          </cell>
          <cell r="C111" t="str">
            <v>98-5054</v>
          </cell>
          <cell r="D111" t="str">
            <v>PASEKA PETR-DROGERIE</v>
          </cell>
          <cell r="E111" t="str">
            <v>670</v>
          </cell>
          <cell r="F111" t="str">
            <v>670</v>
          </cell>
          <cell r="G111" t="str">
            <v>01</v>
          </cell>
          <cell r="H111" t="str">
            <v>5.3.1998</v>
          </cell>
          <cell r="I111">
            <v>720799</v>
          </cell>
          <cell r="J111">
            <v>0</v>
          </cell>
          <cell r="K111">
            <v>0</v>
          </cell>
          <cell r="L111">
            <v>720799</v>
          </cell>
          <cell r="M111" t="str">
            <v>03</v>
          </cell>
          <cell r="N111" t="str">
            <v>MISEC</v>
          </cell>
          <cell r="O111" t="str">
            <v>19980311</v>
          </cell>
        </row>
        <row r="112">
          <cell r="B112" t="str">
            <v>19980219</v>
          </cell>
          <cell r="C112" t="str">
            <v>98-8517</v>
          </cell>
          <cell r="D112" t="str">
            <v>RENTA-K s.r.o.</v>
          </cell>
          <cell r="E112" t="str">
            <v>670</v>
          </cell>
          <cell r="F112" t="str">
            <v>670</v>
          </cell>
          <cell r="G112" t="str">
            <v>01</v>
          </cell>
          <cell r="H112" t="str">
            <v>6.3.1998</v>
          </cell>
          <cell r="I112">
            <v>4176836</v>
          </cell>
          <cell r="J112">
            <v>0</v>
          </cell>
          <cell r="K112">
            <v>0</v>
          </cell>
          <cell r="L112">
            <v>4176836</v>
          </cell>
          <cell r="M112" t="str">
            <v>05</v>
          </cell>
          <cell r="N112" t="str">
            <v>FIALO</v>
          </cell>
          <cell r="O112" t="str">
            <v>19980311</v>
          </cell>
        </row>
        <row r="113">
          <cell r="B113" t="str">
            <v>19980219</v>
          </cell>
          <cell r="C113" t="str">
            <v>98-1044</v>
          </cell>
          <cell r="D113" t="str">
            <v>MIKL JIŘÍ</v>
          </cell>
          <cell r="E113" t="str">
            <v>670</v>
          </cell>
          <cell r="F113" t="str">
            <v>670</v>
          </cell>
          <cell r="G113" t="str">
            <v>01</v>
          </cell>
          <cell r="H113" t="str">
            <v>27.3.1998</v>
          </cell>
          <cell r="I113">
            <v>1909967</v>
          </cell>
          <cell r="J113">
            <v>0</v>
          </cell>
          <cell r="K113">
            <v>0</v>
          </cell>
          <cell r="L113">
            <v>1909967</v>
          </cell>
          <cell r="M113" t="str">
            <v>01</v>
          </cell>
          <cell r="N113" t="str">
            <v>MELIC</v>
          </cell>
          <cell r="O113" t="str">
            <v>19980406</v>
          </cell>
        </row>
        <row r="114">
          <cell r="B114" t="str">
            <v>19980220</v>
          </cell>
          <cell r="C114" t="str">
            <v>98-7049</v>
          </cell>
          <cell r="D114" t="str">
            <v>KADERKA MILOSLAV - KASTR</v>
          </cell>
          <cell r="E114" t="str">
            <v>662</v>
          </cell>
          <cell r="F114" t="str">
            <v>662</v>
          </cell>
          <cell r="G114" t="str">
            <v>01</v>
          </cell>
          <cell r="H114" t="str">
            <v>9.3.1998</v>
          </cell>
          <cell r="I114">
            <v>239964</v>
          </cell>
          <cell r="J114">
            <v>0</v>
          </cell>
          <cell r="K114">
            <v>0</v>
          </cell>
          <cell r="L114">
            <v>239964</v>
          </cell>
          <cell r="M114" t="str">
            <v>04</v>
          </cell>
          <cell r="N114" t="str">
            <v>HOFMA</v>
          </cell>
          <cell r="O114" t="str">
            <v>19980330</v>
          </cell>
        </row>
        <row r="115">
          <cell r="B115" t="str">
            <v>19980220</v>
          </cell>
          <cell r="C115" t="str">
            <v>98-3069</v>
          </cell>
          <cell r="D115" t="str">
            <v>RK TECHNIK KLEČANY s.r.o.</v>
          </cell>
          <cell r="E115" t="str">
            <v>662</v>
          </cell>
          <cell r="F115" t="str">
            <v>662</v>
          </cell>
          <cell r="G115" t="str">
            <v>01</v>
          </cell>
          <cell r="H115" t="str">
            <v>11.3.1998</v>
          </cell>
          <cell r="I115">
            <v>328174</v>
          </cell>
          <cell r="J115">
            <v>0</v>
          </cell>
          <cell r="K115">
            <v>0</v>
          </cell>
          <cell r="L115">
            <v>328174</v>
          </cell>
          <cell r="M115" t="str">
            <v>02</v>
          </cell>
          <cell r="N115" t="str">
            <v>SEDLA</v>
          </cell>
          <cell r="O115" t="str">
            <v>19980325</v>
          </cell>
        </row>
        <row r="116">
          <cell r="B116" t="str">
            <v>19980220</v>
          </cell>
          <cell r="C116" t="str">
            <v>98-7055</v>
          </cell>
          <cell r="D116" t="str">
            <v>VA &amp; JA TABÁK s.r.o.</v>
          </cell>
          <cell r="E116" t="str">
            <v>662</v>
          </cell>
          <cell r="F116" t="str">
            <v>662</v>
          </cell>
          <cell r="G116" t="str">
            <v>01</v>
          </cell>
          <cell r="H116" t="str">
            <v>3.4.1998</v>
          </cell>
          <cell r="I116">
            <v>3220974</v>
          </cell>
          <cell r="J116">
            <v>0</v>
          </cell>
          <cell r="K116">
            <v>0</v>
          </cell>
          <cell r="L116">
            <v>3220974</v>
          </cell>
          <cell r="M116" t="str">
            <v>04</v>
          </cell>
          <cell r="N116" t="str">
            <v>SMETA</v>
          </cell>
        </row>
        <row r="117">
          <cell r="B117" t="str">
            <v>19980220</v>
          </cell>
          <cell r="C117" t="str">
            <v>98-7051</v>
          </cell>
          <cell r="D117" t="str">
            <v>ČEŠKA JOSEF</v>
          </cell>
          <cell r="E117" t="str">
            <v>670</v>
          </cell>
          <cell r="F117" t="str">
            <v>670</v>
          </cell>
          <cell r="G117" t="str">
            <v>01</v>
          </cell>
          <cell r="H117" t="str">
            <v>4.3.1998</v>
          </cell>
          <cell r="I117">
            <v>667927</v>
          </cell>
          <cell r="J117">
            <v>0</v>
          </cell>
          <cell r="K117">
            <v>0</v>
          </cell>
          <cell r="L117">
            <v>667927</v>
          </cell>
          <cell r="M117" t="str">
            <v>04</v>
          </cell>
          <cell r="N117" t="str">
            <v>SMETA</v>
          </cell>
          <cell r="O117" t="str">
            <v>19980401</v>
          </cell>
        </row>
        <row r="118">
          <cell r="B118" t="str">
            <v>19980220</v>
          </cell>
          <cell r="C118" t="str">
            <v>98-7050</v>
          </cell>
          <cell r="D118" t="str">
            <v>OLIVA LADISLAV</v>
          </cell>
          <cell r="E118" t="str">
            <v>670</v>
          </cell>
          <cell r="F118" t="str">
            <v>670</v>
          </cell>
          <cell r="G118" t="str">
            <v>01</v>
          </cell>
          <cell r="H118" t="str">
            <v>4.3.1998</v>
          </cell>
          <cell r="I118">
            <v>667927</v>
          </cell>
          <cell r="J118">
            <v>0</v>
          </cell>
          <cell r="K118">
            <v>0</v>
          </cell>
          <cell r="L118">
            <v>667927</v>
          </cell>
          <cell r="M118" t="str">
            <v>04</v>
          </cell>
          <cell r="N118" t="str">
            <v>SMETA</v>
          </cell>
          <cell r="O118" t="str">
            <v>19980401</v>
          </cell>
        </row>
        <row r="119">
          <cell r="B119" t="str">
            <v>19980220</v>
          </cell>
          <cell r="C119" t="str">
            <v>98-5052</v>
          </cell>
          <cell r="D119" t="str">
            <v>SUCHÁNEK TOMÁŠ-VERDI</v>
          </cell>
          <cell r="E119" t="str">
            <v>670</v>
          </cell>
          <cell r="F119" t="str">
            <v>670</v>
          </cell>
          <cell r="G119" t="str">
            <v>01</v>
          </cell>
          <cell r="H119" t="str">
            <v>24.2.1998</v>
          </cell>
          <cell r="I119">
            <v>82986</v>
          </cell>
          <cell r="J119">
            <v>0</v>
          </cell>
          <cell r="K119">
            <v>0</v>
          </cell>
          <cell r="L119">
            <v>82986</v>
          </cell>
          <cell r="M119" t="str">
            <v>03</v>
          </cell>
          <cell r="N119" t="str">
            <v>CVIKO</v>
          </cell>
          <cell r="O119" t="str">
            <v>19980227</v>
          </cell>
        </row>
        <row r="120">
          <cell r="B120" t="str">
            <v>19980220</v>
          </cell>
          <cell r="C120" t="str">
            <v>98-1059</v>
          </cell>
          <cell r="D120" t="str">
            <v>LACMANOVÁ IVA</v>
          </cell>
          <cell r="E120" t="str">
            <v>670</v>
          </cell>
          <cell r="F120" t="str">
            <v>670</v>
          </cell>
          <cell r="G120" t="str">
            <v>01</v>
          </cell>
          <cell r="H120" t="str">
            <v>3.3.1998</v>
          </cell>
          <cell r="I120">
            <v>79925</v>
          </cell>
          <cell r="J120">
            <v>0</v>
          </cell>
          <cell r="K120">
            <v>0</v>
          </cell>
          <cell r="L120">
            <v>79925</v>
          </cell>
          <cell r="M120" t="str">
            <v>01</v>
          </cell>
          <cell r="N120" t="str">
            <v>PESEK</v>
          </cell>
          <cell r="O120" t="str">
            <v>19980318</v>
          </cell>
        </row>
        <row r="121">
          <cell r="B121" t="str">
            <v>19980220</v>
          </cell>
          <cell r="C121" t="str">
            <v>98-3070</v>
          </cell>
          <cell r="D121" t="str">
            <v>AGROAKCIA s.r.o.</v>
          </cell>
          <cell r="E121" t="str">
            <v>662</v>
          </cell>
          <cell r="F121" t="str">
            <v>662</v>
          </cell>
          <cell r="G121" t="str">
            <v>01</v>
          </cell>
          <cell r="H121" t="str">
            <v>7.4.1998</v>
          </cell>
          <cell r="I121">
            <v>217272</v>
          </cell>
          <cell r="J121">
            <v>0</v>
          </cell>
          <cell r="K121">
            <v>0</v>
          </cell>
          <cell r="L121">
            <v>217272</v>
          </cell>
          <cell r="M121" t="str">
            <v>02</v>
          </cell>
          <cell r="N121" t="str">
            <v>TOUSK</v>
          </cell>
        </row>
        <row r="122">
          <cell r="B122" t="str">
            <v>19980220</v>
          </cell>
          <cell r="C122" t="str">
            <v>98-7045</v>
          </cell>
          <cell r="D122" t="str">
            <v>ČESKÝ RÁJ - BARTOŠ. PEC s.r.o.</v>
          </cell>
          <cell r="E122" t="str">
            <v>662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 t="str">
            <v>04</v>
          </cell>
          <cell r="N122" t="str">
            <v>SMETA</v>
          </cell>
        </row>
        <row r="123">
          <cell r="B123" t="str">
            <v>19980220</v>
          </cell>
          <cell r="C123" t="str">
            <v>98-3071</v>
          </cell>
          <cell r="D123" t="str">
            <v>ADIP s.r.o.</v>
          </cell>
          <cell r="E123" t="str">
            <v>662</v>
          </cell>
          <cell r="F123" t="str">
            <v>662</v>
          </cell>
          <cell r="G123" t="str">
            <v>01</v>
          </cell>
          <cell r="H123" t="str">
            <v>11.3.1998</v>
          </cell>
          <cell r="I123">
            <v>2595606</v>
          </cell>
          <cell r="J123">
            <v>0</v>
          </cell>
          <cell r="K123">
            <v>0</v>
          </cell>
          <cell r="L123">
            <v>2595606</v>
          </cell>
          <cell r="M123" t="str">
            <v>02</v>
          </cell>
          <cell r="N123" t="str">
            <v>LIZAL</v>
          </cell>
          <cell r="O123" t="str">
            <v>19980323</v>
          </cell>
        </row>
        <row r="124">
          <cell r="B124" t="str">
            <v>19980223</v>
          </cell>
          <cell r="C124" t="str">
            <v>98-7052</v>
          </cell>
          <cell r="D124" t="str">
            <v>HORÁČEK JAROSLAV</v>
          </cell>
          <cell r="E124" t="str">
            <v>662</v>
          </cell>
          <cell r="F124" t="str">
            <v>662</v>
          </cell>
          <cell r="G124" t="str">
            <v>01</v>
          </cell>
          <cell r="H124" t="str">
            <v>26.2.1998</v>
          </cell>
          <cell r="I124">
            <v>198710</v>
          </cell>
          <cell r="J124">
            <v>0</v>
          </cell>
          <cell r="K124">
            <v>0</v>
          </cell>
          <cell r="L124">
            <v>198710</v>
          </cell>
          <cell r="M124" t="str">
            <v>04</v>
          </cell>
          <cell r="N124" t="str">
            <v>PLANI</v>
          </cell>
          <cell r="O124" t="str">
            <v>19980306</v>
          </cell>
        </row>
        <row r="125">
          <cell r="B125" t="str">
            <v>19980223</v>
          </cell>
          <cell r="C125" t="str">
            <v>98-3076</v>
          </cell>
          <cell r="D125" t="str">
            <v>DVOŘÁK IVAN</v>
          </cell>
          <cell r="E125" t="str">
            <v>670</v>
          </cell>
          <cell r="F125" t="str">
            <v>670</v>
          </cell>
          <cell r="G125" t="str">
            <v>01</v>
          </cell>
          <cell r="H125" t="str">
            <v>16.3.1998</v>
          </cell>
          <cell r="I125">
            <v>314308</v>
          </cell>
          <cell r="J125">
            <v>0</v>
          </cell>
          <cell r="K125">
            <v>0</v>
          </cell>
          <cell r="L125">
            <v>314308</v>
          </cell>
          <cell r="M125" t="str">
            <v>02</v>
          </cell>
          <cell r="N125" t="str">
            <v>LIZAL</v>
          </cell>
          <cell r="O125" t="str">
            <v>19980326</v>
          </cell>
        </row>
        <row r="126">
          <cell r="B126" t="str">
            <v>19980223</v>
          </cell>
          <cell r="C126" t="str">
            <v>98-3077</v>
          </cell>
          <cell r="D126" t="str">
            <v>ASKOMONT s.r.o.</v>
          </cell>
          <cell r="E126" t="str">
            <v>670</v>
          </cell>
          <cell r="F126" t="str">
            <v>670</v>
          </cell>
          <cell r="G126" t="str">
            <v>01</v>
          </cell>
          <cell r="H126" t="str">
            <v>5.3.1998</v>
          </cell>
          <cell r="I126">
            <v>399364</v>
          </cell>
          <cell r="J126">
            <v>0</v>
          </cell>
          <cell r="K126">
            <v>0</v>
          </cell>
          <cell r="L126">
            <v>399364</v>
          </cell>
          <cell r="M126" t="str">
            <v>02</v>
          </cell>
          <cell r="N126" t="str">
            <v>HARNO</v>
          </cell>
          <cell r="O126" t="str">
            <v>19980319</v>
          </cell>
        </row>
        <row r="127">
          <cell r="B127" t="str">
            <v>19980223</v>
          </cell>
          <cell r="C127" t="str">
            <v>98-3081</v>
          </cell>
          <cell r="D127" t="str">
            <v>BERGAUER RADOMIL</v>
          </cell>
          <cell r="E127" t="str">
            <v>670</v>
          </cell>
          <cell r="F127" t="str">
            <v>670</v>
          </cell>
          <cell r="G127" t="str">
            <v>01</v>
          </cell>
          <cell r="H127" t="str">
            <v>27.2.1998</v>
          </cell>
          <cell r="I127">
            <v>205034</v>
          </cell>
          <cell r="J127">
            <v>0</v>
          </cell>
          <cell r="K127">
            <v>0</v>
          </cell>
          <cell r="L127">
            <v>205034</v>
          </cell>
          <cell r="M127" t="str">
            <v>02</v>
          </cell>
          <cell r="N127" t="str">
            <v>TOUSK</v>
          </cell>
          <cell r="O127" t="str">
            <v>19980309</v>
          </cell>
        </row>
        <row r="128">
          <cell r="B128" t="str">
            <v>19980223</v>
          </cell>
          <cell r="C128" t="str">
            <v>98-3082</v>
          </cell>
          <cell r="D128" t="str">
            <v>BOS s.r.o.</v>
          </cell>
          <cell r="E128" t="str">
            <v>670</v>
          </cell>
          <cell r="F128" t="str">
            <v>670</v>
          </cell>
          <cell r="G128" t="str">
            <v>01</v>
          </cell>
          <cell r="H128" t="str">
            <v>3.3.1998</v>
          </cell>
          <cell r="I128">
            <v>185400</v>
          </cell>
          <cell r="J128">
            <v>0</v>
          </cell>
          <cell r="K128">
            <v>0</v>
          </cell>
          <cell r="L128">
            <v>185400</v>
          </cell>
          <cell r="M128" t="str">
            <v>02</v>
          </cell>
          <cell r="N128" t="str">
            <v>TOUSK</v>
          </cell>
          <cell r="O128" t="str">
            <v>19980317</v>
          </cell>
        </row>
        <row r="129">
          <cell r="B129" t="str">
            <v>19980223</v>
          </cell>
          <cell r="C129" t="str">
            <v>98-5057</v>
          </cell>
          <cell r="D129" t="str">
            <v>PIRNEROVÁ STANISLAVA</v>
          </cell>
          <cell r="E129" t="str">
            <v>670</v>
          </cell>
          <cell r="F129" t="str">
            <v>670</v>
          </cell>
          <cell r="G129" t="str">
            <v>01</v>
          </cell>
          <cell r="H129" t="str">
            <v>10.3.1998</v>
          </cell>
          <cell r="I129">
            <v>630362</v>
          </cell>
          <cell r="J129">
            <v>0</v>
          </cell>
          <cell r="K129">
            <v>0</v>
          </cell>
          <cell r="L129">
            <v>630362</v>
          </cell>
          <cell r="M129" t="str">
            <v>03</v>
          </cell>
          <cell r="N129" t="str">
            <v>CVIKO</v>
          </cell>
          <cell r="O129" t="str">
            <v>19980319</v>
          </cell>
        </row>
        <row r="130">
          <cell r="B130" t="str">
            <v>19980223</v>
          </cell>
          <cell r="C130" t="str">
            <v>98-7006</v>
          </cell>
          <cell r="D130" t="str">
            <v>HASTEX-HASPR s.r.o.</v>
          </cell>
          <cell r="E130" t="str">
            <v>662</v>
          </cell>
          <cell r="F130" t="str">
            <v>662</v>
          </cell>
          <cell r="G130" t="str">
            <v>01</v>
          </cell>
          <cell r="H130" t="str">
            <v>3.4.1998</v>
          </cell>
          <cell r="I130">
            <v>2025093</v>
          </cell>
          <cell r="J130">
            <v>0</v>
          </cell>
          <cell r="K130">
            <v>0</v>
          </cell>
          <cell r="L130">
            <v>2025093</v>
          </cell>
          <cell r="M130" t="str">
            <v>04</v>
          </cell>
          <cell r="N130" t="str">
            <v>SMETA</v>
          </cell>
        </row>
        <row r="131">
          <cell r="B131" t="str">
            <v>19980224</v>
          </cell>
          <cell r="C131" t="str">
            <v>98-7054</v>
          </cell>
          <cell r="D131" t="str">
            <v>B D s.r.o.</v>
          </cell>
          <cell r="E131" t="str">
            <v>662</v>
          </cell>
          <cell r="F131" t="str">
            <v>662</v>
          </cell>
          <cell r="G131" t="str">
            <v>01</v>
          </cell>
          <cell r="H131" t="str">
            <v>4.3.1998</v>
          </cell>
          <cell r="I131">
            <v>1602487</v>
          </cell>
          <cell r="J131">
            <v>0</v>
          </cell>
          <cell r="K131">
            <v>0</v>
          </cell>
          <cell r="L131">
            <v>1602487</v>
          </cell>
          <cell r="M131" t="str">
            <v>04</v>
          </cell>
          <cell r="N131" t="str">
            <v>HOFMA</v>
          </cell>
          <cell r="O131" t="str">
            <v>19980317</v>
          </cell>
        </row>
        <row r="132">
          <cell r="B132" t="str">
            <v>19980224</v>
          </cell>
          <cell r="C132" t="str">
            <v>98-1101</v>
          </cell>
          <cell r="D132" t="str">
            <v>AQA s.r.o.</v>
          </cell>
          <cell r="E132" t="str">
            <v>669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 t="str">
            <v>01</v>
          </cell>
          <cell r="N132" t="str">
            <v>HADR</v>
          </cell>
        </row>
        <row r="133">
          <cell r="B133" t="str">
            <v>19980224</v>
          </cell>
          <cell r="C133" t="str">
            <v>98-3080</v>
          </cell>
          <cell r="D133" t="str">
            <v>WASSERBAUEROVÁ JAROSLAVA</v>
          </cell>
          <cell r="E133" t="str">
            <v>662</v>
          </cell>
          <cell r="F133" t="str">
            <v>662</v>
          </cell>
          <cell r="G133" t="str">
            <v>01</v>
          </cell>
          <cell r="H133" t="str">
            <v>20.3.1998</v>
          </cell>
          <cell r="I133">
            <v>310942</v>
          </cell>
          <cell r="J133">
            <v>0</v>
          </cell>
          <cell r="K133">
            <v>0</v>
          </cell>
          <cell r="L133">
            <v>310942</v>
          </cell>
          <cell r="M133" t="str">
            <v>02</v>
          </cell>
          <cell r="N133" t="str">
            <v>FREI</v>
          </cell>
          <cell r="O133" t="str">
            <v>19980401</v>
          </cell>
        </row>
        <row r="134">
          <cell r="B134" t="str">
            <v>19980225</v>
          </cell>
          <cell r="C134" t="str">
            <v>98-7059</v>
          </cell>
          <cell r="D134" t="str">
            <v>MINISOFT LEASING</v>
          </cell>
          <cell r="E134" t="str">
            <v>672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 t="str">
            <v>04</v>
          </cell>
          <cell r="N134" t="str">
            <v>SOURK</v>
          </cell>
        </row>
        <row r="135">
          <cell r="B135" t="str">
            <v>19980225</v>
          </cell>
          <cell r="C135" t="str">
            <v>98-1075</v>
          </cell>
          <cell r="D135" t="str">
            <v>VASS JURAJ</v>
          </cell>
          <cell r="E135" t="str">
            <v>670</v>
          </cell>
          <cell r="F135" t="str">
            <v>670</v>
          </cell>
          <cell r="G135" t="str">
            <v>01</v>
          </cell>
          <cell r="H135" t="str">
            <v>17.3.1998</v>
          </cell>
          <cell r="I135">
            <v>192924</v>
          </cell>
          <cell r="J135">
            <v>0</v>
          </cell>
          <cell r="K135">
            <v>0</v>
          </cell>
          <cell r="L135">
            <v>192924</v>
          </cell>
          <cell r="M135" t="str">
            <v>01</v>
          </cell>
          <cell r="N135" t="str">
            <v>LOUSK</v>
          </cell>
          <cell r="O135" t="str">
            <v>19980401</v>
          </cell>
        </row>
        <row r="136">
          <cell r="B136" t="str">
            <v>19980225</v>
          </cell>
          <cell r="C136" t="str">
            <v>98-1076</v>
          </cell>
          <cell r="D136" t="str">
            <v>BURIANOVÁ VĚRA</v>
          </cell>
          <cell r="E136" t="str">
            <v>662</v>
          </cell>
          <cell r="G136" t="str">
            <v>02</v>
          </cell>
          <cell r="H136" t="str">
            <v>5.3.1998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 t="str">
            <v>01</v>
          </cell>
          <cell r="N136" t="str">
            <v>PESEK</v>
          </cell>
        </row>
        <row r="137">
          <cell r="B137" t="str">
            <v>19980225</v>
          </cell>
          <cell r="C137" t="str">
            <v>98-1077</v>
          </cell>
          <cell r="D137" t="str">
            <v>LORENCOVÁ TAŤÁNA</v>
          </cell>
          <cell r="E137" t="str">
            <v>670</v>
          </cell>
          <cell r="G137" t="str">
            <v>02</v>
          </cell>
          <cell r="H137" t="str">
            <v>28.4.1998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 t="str">
            <v>01</v>
          </cell>
          <cell r="N137" t="str">
            <v>ARCH</v>
          </cell>
        </row>
        <row r="138">
          <cell r="B138" t="str">
            <v>19980225</v>
          </cell>
          <cell r="C138" t="str">
            <v>98-3078</v>
          </cell>
          <cell r="D138" t="str">
            <v>CARS CENTRE s.r.o.</v>
          </cell>
          <cell r="E138" t="str">
            <v>671</v>
          </cell>
          <cell r="F138" t="str">
            <v>671</v>
          </cell>
          <cell r="G138" t="str">
            <v>01</v>
          </cell>
          <cell r="H138" t="str">
            <v>17.6.1998</v>
          </cell>
          <cell r="I138">
            <v>354896</v>
          </cell>
          <cell r="J138">
            <v>0</v>
          </cell>
          <cell r="K138">
            <v>36000</v>
          </cell>
          <cell r="L138">
            <v>318896</v>
          </cell>
          <cell r="M138" t="str">
            <v>02</v>
          </cell>
          <cell r="N138" t="str">
            <v>FORMA</v>
          </cell>
        </row>
        <row r="139">
          <cell r="B139" t="str">
            <v>19980225</v>
          </cell>
          <cell r="C139" t="str">
            <v>98-5063</v>
          </cell>
          <cell r="D139" t="str">
            <v>CRESS SPORTSWEAR s.r.o.</v>
          </cell>
          <cell r="E139" t="str">
            <v>670</v>
          </cell>
          <cell r="F139" t="str">
            <v>670</v>
          </cell>
          <cell r="G139" t="str">
            <v>01</v>
          </cell>
          <cell r="H139" t="str">
            <v>20.3.1998</v>
          </cell>
          <cell r="I139">
            <v>3511567</v>
          </cell>
          <cell r="J139">
            <v>0</v>
          </cell>
          <cell r="K139">
            <v>0</v>
          </cell>
          <cell r="L139">
            <v>3511567</v>
          </cell>
          <cell r="M139" t="str">
            <v>03</v>
          </cell>
          <cell r="N139" t="str">
            <v>FLORC</v>
          </cell>
          <cell r="O139" t="str">
            <v>19980401</v>
          </cell>
        </row>
        <row r="140">
          <cell r="B140" t="str">
            <v>19980226</v>
          </cell>
          <cell r="C140" t="str">
            <v>98-7060</v>
          </cell>
          <cell r="D140" t="str">
            <v>JKP INVEST s.r.o.</v>
          </cell>
          <cell r="E140" t="str">
            <v>662</v>
          </cell>
          <cell r="F140" t="str">
            <v>662</v>
          </cell>
          <cell r="G140" t="str">
            <v>01</v>
          </cell>
          <cell r="H140" t="str">
            <v>23.3.1998</v>
          </cell>
          <cell r="I140">
            <v>549837</v>
          </cell>
          <cell r="J140">
            <v>0</v>
          </cell>
          <cell r="K140">
            <v>0</v>
          </cell>
          <cell r="L140">
            <v>549837</v>
          </cell>
          <cell r="M140" t="str">
            <v>04</v>
          </cell>
          <cell r="N140" t="str">
            <v>SMETA</v>
          </cell>
          <cell r="O140" t="str">
            <v>19980326</v>
          </cell>
        </row>
        <row r="141">
          <cell r="B141" t="str">
            <v>19980226</v>
          </cell>
          <cell r="C141" t="str">
            <v>98-8521</v>
          </cell>
          <cell r="D141" t="str">
            <v>AUTOLINHART BOREK a.s.</v>
          </cell>
          <cell r="E141" t="str">
            <v>662</v>
          </cell>
          <cell r="F141" t="str">
            <v>662</v>
          </cell>
          <cell r="G141" t="str">
            <v>01</v>
          </cell>
          <cell r="H141" t="str">
            <v>26.3.1998</v>
          </cell>
          <cell r="I141">
            <v>1770906</v>
          </cell>
          <cell r="J141">
            <v>0</v>
          </cell>
          <cell r="K141">
            <v>0</v>
          </cell>
          <cell r="L141">
            <v>1770906</v>
          </cell>
          <cell r="M141" t="str">
            <v>05</v>
          </cell>
          <cell r="N141" t="str">
            <v>PASKO</v>
          </cell>
          <cell r="O141" t="str">
            <v>19980406</v>
          </cell>
        </row>
        <row r="142">
          <cell r="B142" t="str">
            <v>19980226</v>
          </cell>
          <cell r="C142" t="str">
            <v>98-8522</v>
          </cell>
          <cell r="D142" t="str">
            <v>K J H SPRINT, spol. s r.o.</v>
          </cell>
          <cell r="E142" t="str">
            <v>670</v>
          </cell>
          <cell r="F142" t="str">
            <v>670</v>
          </cell>
          <cell r="G142" t="str">
            <v>01</v>
          </cell>
          <cell r="H142" t="str">
            <v>13.3.1998</v>
          </cell>
          <cell r="I142">
            <v>255937</v>
          </cell>
          <cell r="J142">
            <v>0</v>
          </cell>
          <cell r="K142">
            <v>0</v>
          </cell>
          <cell r="L142">
            <v>255937</v>
          </cell>
          <cell r="M142" t="str">
            <v>05</v>
          </cell>
          <cell r="N142" t="str">
            <v>PASKO</v>
          </cell>
          <cell r="O142" t="str">
            <v>19980319</v>
          </cell>
        </row>
        <row r="143">
          <cell r="B143" t="str">
            <v>19980226</v>
          </cell>
          <cell r="C143" t="str">
            <v>98-5070</v>
          </cell>
          <cell r="D143" t="str">
            <v>JANDÍK JIŘÍ ING.</v>
          </cell>
          <cell r="E143" t="str">
            <v>670</v>
          </cell>
          <cell r="F143" t="str">
            <v>670</v>
          </cell>
          <cell r="G143" t="str">
            <v>01</v>
          </cell>
          <cell r="H143" t="str">
            <v>2.4.1998</v>
          </cell>
          <cell r="I143">
            <v>381167</v>
          </cell>
          <cell r="J143">
            <v>0</v>
          </cell>
          <cell r="K143">
            <v>0</v>
          </cell>
          <cell r="L143">
            <v>381167</v>
          </cell>
          <cell r="M143" t="str">
            <v>03</v>
          </cell>
          <cell r="N143" t="str">
            <v>MELCO</v>
          </cell>
          <cell r="O143" t="str">
            <v>19980421</v>
          </cell>
        </row>
        <row r="144">
          <cell r="B144" t="str">
            <v>19980226</v>
          </cell>
          <cell r="C144" t="str">
            <v>98-3079</v>
          </cell>
          <cell r="D144" t="str">
            <v>"TEDOM" s.r.o.</v>
          </cell>
          <cell r="E144" t="str">
            <v>670</v>
          </cell>
          <cell r="F144" t="str">
            <v>670</v>
          </cell>
          <cell r="G144" t="str">
            <v>01</v>
          </cell>
          <cell r="H144" t="str">
            <v>2.3.1998</v>
          </cell>
          <cell r="I144">
            <v>597329</v>
          </cell>
          <cell r="J144">
            <v>0</v>
          </cell>
          <cell r="K144">
            <v>0</v>
          </cell>
          <cell r="L144">
            <v>597329</v>
          </cell>
          <cell r="M144" t="str">
            <v>02</v>
          </cell>
          <cell r="N144" t="str">
            <v>FREI</v>
          </cell>
          <cell r="O144" t="str">
            <v>19980313</v>
          </cell>
        </row>
        <row r="145">
          <cell r="B145" t="str">
            <v>19980226</v>
          </cell>
          <cell r="C145" t="str">
            <v>98-7056</v>
          </cell>
          <cell r="D145" t="str">
            <v>H.R.G. s.r.o.</v>
          </cell>
          <cell r="E145" t="str">
            <v>670</v>
          </cell>
          <cell r="F145" t="str">
            <v>670</v>
          </cell>
          <cell r="G145" t="str">
            <v>01</v>
          </cell>
          <cell r="H145" t="str">
            <v>18.3.1998</v>
          </cell>
          <cell r="I145">
            <v>1886664</v>
          </cell>
          <cell r="J145">
            <v>0</v>
          </cell>
          <cell r="K145">
            <v>0</v>
          </cell>
          <cell r="L145">
            <v>1886664</v>
          </cell>
          <cell r="M145" t="str">
            <v>04</v>
          </cell>
          <cell r="N145" t="str">
            <v>HOFMA</v>
          </cell>
          <cell r="O145" t="str">
            <v>19980330</v>
          </cell>
        </row>
        <row r="146">
          <cell r="B146" t="str">
            <v>19980226</v>
          </cell>
          <cell r="C146" t="str">
            <v>98-5066</v>
          </cell>
          <cell r="D146" t="str">
            <v>KUBNÝ GERHARD ING.-STAVEBNINY</v>
          </cell>
          <cell r="E146" t="str">
            <v>670</v>
          </cell>
          <cell r="F146" t="str">
            <v>670</v>
          </cell>
          <cell r="G146" t="str">
            <v>01</v>
          </cell>
          <cell r="H146" t="str">
            <v>5.3.1998</v>
          </cell>
          <cell r="I146">
            <v>3304052</v>
          </cell>
          <cell r="J146">
            <v>0</v>
          </cell>
          <cell r="K146">
            <v>0</v>
          </cell>
          <cell r="L146">
            <v>3304052</v>
          </cell>
          <cell r="M146" t="str">
            <v>03</v>
          </cell>
          <cell r="N146" t="str">
            <v>MELCO</v>
          </cell>
          <cell r="O146" t="str">
            <v>19980317</v>
          </cell>
        </row>
        <row r="147">
          <cell r="B147" t="str">
            <v>19980227</v>
          </cell>
          <cell r="C147" t="str">
            <v>98-7062</v>
          </cell>
          <cell r="D147" t="str">
            <v>SRŠEŇ JOSEF</v>
          </cell>
          <cell r="E147" t="str">
            <v>662</v>
          </cell>
          <cell r="F147" t="str">
            <v>662</v>
          </cell>
          <cell r="G147" t="str">
            <v>01</v>
          </cell>
          <cell r="H147" t="str">
            <v>17.6.1998</v>
          </cell>
          <cell r="I147">
            <v>103824</v>
          </cell>
          <cell r="J147">
            <v>0</v>
          </cell>
          <cell r="K147">
            <v>0</v>
          </cell>
          <cell r="L147">
            <v>103824</v>
          </cell>
          <cell r="M147" t="str">
            <v>04</v>
          </cell>
          <cell r="N147" t="str">
            <v>SMETA</v>
          </cell>
        </row>
        <row r="148">
          <cell r="B148" t="str">
            <v>19980227</v>
          </cell>
          <cell r="C148" t="str">
            <v>98-8519</v>
          </cell>
          <cell r="D148" t="str">
            <v>HANÍKOVÁ VERONIKA</v>
          </cell>
          <cell r="E148" t="str">
            <v>672</v>
          </cell>
          <cell r="F148" t="str">
            <v>672</v>
          </cell>
          <cell r="G148" t="str">
            <v>01</v>
          </cell>
          <cell r="H148" t="str">
            <v>6.3.1998</v>
          </cell>
          <cell r="I148">
            <v>24604</v>
          </cell>
          <cell r="J148">
            <v>0</v>
          </cell>
          <cell r="K148">
            <v>0</v>
          </cell>
          <cell r="L148">
            <v>24604</v>
          </cell>
          <cell r="M148" t="str">
            <v>05</v>
          </cell>
          <cell r="N148" t="str">
            <v>FIALO</v>
          </cell>
          <cell r="O148" t="str">
            <v>19980313</v>
          </cell>
        </row>
        <row r="149">
          <cell r="B149" t="str">
            <v>19980227</v>
          </cell>
          <cell r="C149" t="str">
            <v>98-5067</v>
          </cell>
          <cell r="D149" t="str">
            <v>BSR EKOCHEMIE s.r.o.</v>
          </cell>
          <cell r="E149" t="str">
            <v>676</v>
          </cell>
          <cell r="F149" t="str">
            <v>676</v>
          </cell>
          <cell r="G149" t="str">
            <v>01</v>
          </cell>
          <cell r="H149" t="str">
            <v>19.3.1998</v>
          </cell>
          <cell r="I149">
            <v>173678</v>
          </cell>
          <cell r="J149">
            <v>0</v>
          </cell>
          <cell r="K149">
            <v>0</v>
          </cell>
          <cell r="L149">
            <v>173678</v>
          </cell>
          <cell r="M149" t="str">
            <v>03</v>
          </cell>
          <cell r="N149" t="str">
            <v>MELCO</v>
          </cell>
          <cell r="O149" t="str">
            <v>19980325</v>
          </cell>
        </row>
        <row r="150">
          <cell r="B150" t="str">
            <v>19980227</v>
          </cell>
          <cell r="C150" t="str">
            <v>98-5064</v>
          </cell>
          <cell r="D150" t="str">
            <v>OSTRAVSKÉ OPRAVNY A STR s.r.o.</v>
          </cell>
          <cell r="E150" t="str">
            <v>670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 t="str">
            <v>03</v>
          </cell>
          <cell r="N150" t="str">
            <v>FLORC</v>
          </cell>
        </row>
        <row r="151">
          <cell r="B151" t="str">
            <v>19980227</v>
          </cell>
          <cell r="C151" t="str">
            <v>98-3090</v>
          </cell>
          <cell r="D151" t="str">
            <v>ZENKAS s.r.o.</v>
          </cell>
          <cell r="E151" t="str">
            <v>670</v>
          </cell>
          <cell r="F151" t="str">
            <v>670</v>
          </cell>
          <cell r="G151" t="str">
            <v>01</v>
          </cell>
          <cell r="H151" t="str">
            <v>16.3.1998</v>
          </cell>
          <cell r="I151">
            <v>145627</v>
          </cell>
          <cell r="J151">
            <v>0</v>
          </cell>
          <cell r="K151">
            <v>0</v>
          </cell>
          <cell r="L151">
            <v>145627</v>
          </cell>
          <cell r="M151" t="str">
            <v>02</v>
          </cell>
          <cell r="N151" t="str">
            <v>TOUSK</v>
          </cell>
          <cell r="O151" t="str">
            <v>19980330</v>
          </cell>
        </row>
        <row r="152">
          <cell r="B152" t="str">
            <v>19980227</v>
          </cell>
          <cell r="C152" t="str">
            <v>98-3089</v>
          </cell>
          <cell r="D152" t="str">
            <v>PŘIKRYL PAVEL ING.ARCH.</v>
          </cell>
          <cell r="E152" t="str">
            <v>670</v>
          </cell>
          <cell r="F152" t="str">
            <v>670</v>
          </cell>
          <cell r="G152" t="str">
            <v>01</v>
          </cell>
          <cell r="H152" t="str">
            <v>25.3.1998</v>
          </cell>
          <cell r="I152">
            <v>1297382</v>
          </cell>
          <cell r="J152">
            <v>0</v>
          </cell>
          <cell r="K152">
            <v>0</v>
          </cell>
          <cell r="L152">
            <v>1297382</v>
          </cell>
          <cell r="M152" t="str">
            <v>02</v>
          </cell>
          <cell r="N152" t="str">
            <v>TOUSK</v>
          </cell>
          <cell r="O152" t="str">
            <v>19980406</v>
          </cell>
        </row>
        <row r="153">
          <cell r="B153" t="str">
            <v>19980227</v>
          </cell>
          <cell r="C153" t="str">
            <v>98-8544</v>
          </cell>
          <cell r="D153" t="str">
            <v>RAŠPL LUBOŠ-KOVO CNC</v>
          </cell>
          <cell r="E153" t="str">
            <v>670</v>
          </cell>
          <cell r="F153" t="str">
            <v>670</v>
          </cell>
          <cell r="G153" t="str">
            <v>01</v>
          </cell>
          <cell r="H153" t="str">
            <v>27.3.1998</v>
          </cell>
          <cell r="I153">
            <v>451033</v>
          </cell>
          <cell r="J153">
            <v>0</v>
          </cell>
          <cell r="K153">
            <v>0</v>
          </cell>
          <cell r="L153">
            <v>451033</v>
          </cell>
          <cell r="M153" t="str">
            <v>05</v>
          </cell>
          <cell r="N153" t="str">
            <v>PETRI</v>
          </cell>
          <cell r="O153" t="str">
            <v>19980403</v>
          </cell>
        </row>
        <row r="154">
          <cell r="B154" t="str">
            <v>19980227</v>
          </cell>
          <cell r="C154" t="str">
            <v>98-3086</v>
          </cell>
          <cell r="D154" t="str">
            <v>BEJDÁK JAN</v>
          </cell>
          <cell r="E154" t="str">
            <v>670</v>
          </cell>
          <cell r="F154" t="str">
            <v>670</v>
          </cell>
          <cell r="G154" t="str">
            <v>01</v>
          </cell>
          <cell r="H154" t="str">
            <v>5.3.1998</v>
          </cell>
          <cell r="I154">
            <v>81268</v>
          </cell>
          <cell r="J154">
            <v>0</v>
          </cell>
          <cell r="K154">
            <v>0</v>
          </cell>
          <cell r="L154">
            <v>81268</v>
          </cell>
          <cell r="M154" t="str">
            <v>02</v>
          </cell>
          <cell r="N154" t="str">
            <v>PARIZ</v>
          </cell>
        </row>
        <row r="155">
          <cell r="B155" t="str">
            <v>19980227</v>
          </cell>
          <cell r="C155" t="str">
            <v>98-3084</v>
          </cell>
          <cell r="D155" t="str">
            <v>C.S.V.-ZETA s.r.o.</v>
          </cell>
          <cell r="E155" t="str">
            <v>670</v>
          </cell>
          <cell r="F155" t="str">
            <v>670</v>
          </cell>
          <cell r="G155" t="str">
            <v>01</v>
          </cell>
          <cell r="H155" t="str">
            <v>4.3.1998</v>
          </cell>
          <cell r="I155">
            <v>773279</v>
          </cell>
          <cell r="J155">
            <v>0</v>
          </cell>
          <cell r="K155">
            <v>0</v>
          </cell>
          <cell r="L155">
            <v>773279</v>
          </cell>
          <cell r="M155" t="str">
            <v>02</v>
          </cell>
          <cell r="N155" t="str">
            <v>JANOC</v>
          </cell>
          <cell r="O155" t="str">
            <v>19980306</v>
          </cell>
        </row>
        <row r="156">
          <cell r="B156" t="str">
            <v>19980227</v>
          </cell>
          <cell r="C156" t="str">
            <v>98-3094</v>
          </cell>
          <cell r="D156" t="str">
            <v>LINHART JAROMÍR ING.</v>
          </cell>
          <cell r="E156" t="str">
            <v>677</v>
          </cell>
          <cell r="F156" t="str">
            <v>677</v>
          </cell>
          <cell r="G156" t="str">
            <v>01</v>
          </cell>
          <cell r="H156" t="str">
            <v>1.4.1998</v>
          </cell>
          <cell r="I156">
            <v>1802574</v>
          </cell>
          <cell r="J156">
            <v>0</v>
          </cell>
          <cell r="K156">
            <v>0</v>
          </cell>
          <cell r="L156">
            <v>1802574</v>
          </cell>
          <cell r="M156" t="str">
            <v>02</v>
          </cell>
          <cell r="N156" t="str">
            <v>HARNO</v>
          </cell>
          <cell r="O156" t="str">
            <v>19980409</v>
          </cell>
        </row>
        <row r="157">
          <cell r="B157" t="str">
            <v>19980302</v>
          </cell>
          <cell r="C157" t="str">
            <v>98-3088</v>
          </cell>
          <cell r="D157" t="str">
            <v>PETTEX s.r.o.</v>
          </cell>
          <cell r="E157" t="str">
            <v>670</v>
          </cell>
          <cell r="F157" t="str">
            <v>670</v>
          </cell>
          <cell r="G157" t="str">
            <v>01</v>
          </cell>
          <cell r="H157" t="str">
            <v>5.3.1998</v>
          </cell>
          <cell r="I157">
            <v>2870412</v>
          </cell>
          <cell r="J157">
            <v>0</v>
          </cell>
          <cell r="K157">
            <v>0</v>
          </cell>
          <cell r="L157">
            <v>2870412</v>
          </cell>
          <cell r="M157" t="str">
            <v>02</v>
          </cell>
          <cell r="N157" t="str">
            <v>PARIZ</v>
          </cell>
          <cell r="O157" t="str">
            <v>19980324</v>
          </cell>
        </row>
        <row r="158">
          <cell r="B158" t="str">
            <v>19980302</v>
          </cell>
          <cell r="C158" t="str">
            <v>98-3096</v>
          </cell>
          <cell r="D158" t="str">
            <v>RKR s.r.o.</v>
          </cell>
          <cell r="E158" t="str">
            <v>670</v>
          </cell>
          <cell r="F158" t="str">
            <v>670</v>
          </cell>
          <cell r="G158" t="str">
            <v>01</v>
          </cell>
          <cell r="H158" t="str">
            <v>6.2.1998</v>
          </cell>
          <cell r="I158">
            <v>414871</v>
          </cell>
          <cell r="J158">
            <v>0</v>
          </cell>
          <cell r="K158">
            <v>0</v>
          </cell>
          <cell r="L158">
            <v>414871</v>
          </cell>
          <cell r="M158" t="str">
            <v>02</v>
          </cell>
          <cell r="N158" t="str">
            <v>TOUSK</v>
          </cell>
          <cell r="O158" t="str">
            <v>19980319</v>
          </cell>
        </row>
        <row r="159">
          <cell r="B159" t="str">
            <v>19980302</v>
          </cell>
          <cell r="C159" t="str">
            <v>98-1093</v>
          </cell>
          <cell r="D159" t="str">
            <v>MAJER JINDŘICH ING.</v>
          </cell>
          <cell r="E159" t="str">
            <v>674</v>
          </cell>
          <cell r="G159" t="str">
            <v>02</v>
          </cell>
          <cell r="H159" t="str">
            <v>4.5.1998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 t="str">
            <v>01</v>
          </cell>
          <cell r="N159" t="str">
            <v>LOUSK</v>
          </cell>
        </row>
        <row r="160">
          <cell r="B160" t="str">
            <v>19980303</v>
          </cell>
          <cell r="C160" t="str">
            <v>98-1095</v>
          </cell>
          <cell r="D160" t="str">
            <v>PECHANCOVÁ MARIE</v>
          </cell>
          <cell r="E160" t="str">
            <v>670</v>
          </cell>
          <cell r="G160" t="str">
            <v>02</v>
          </cell>
          <cell r="H160" t="str">
            <v>28.4.1998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 t="str">
            <v>01</v>
          </cell>
          <cell r="N160" t="str">
            <v>SROM</v>
          </cell>
        </row>
        <row r="161">
          <cell r="B161" t="str">
            <v>19980303</v>
          </cell>
          <cell r="C161" t="str">
            <v>98-5076</v>
          </cell>
          <cell r="D161" t="str">
            <v>JESAN ADOLFOVICE a.s.</v>
          </cell>
          <cell r="E161" t="str">
            <v>662</v>
          </cell>
          <cell r="F161" t="str">
            <v>662</v>
          </cell>
          <cell r="G161" t="str">
            <v>01</v>
          </cell>
          <cell r="H161" t="str">
            <v>13.3.1998</v>
          </cell>
          <cell r="I161">
            <v>1400340</v>
          </cell>
          <cell r="J161">
            <v>0</v>
          </cell>
          <cell r="K161">
            <v>0</v>
          </cell>
          <cell r="L161">
            <v>1400340</v>
          </cell>
          <cell r="M161" t="str">
            <v>03</v>
          </cell>
          <cell r="N161" t="str">
            <v>KLEPA</v>
          </cell>
          <cell r="O161" t="str">
            <v>19980401</v>
          </cell>
        </row>
        <row r="162">
          <cell r="B162" t="str">
            <v>19980303</v>
          </cell>
          <cell r="C162" t="str">
            <v>98-7067</v>
          </cell>
          <cell r="D162" t="str">
            <v>TWIST s.r.o.</v>
          </cell>
          <cell r="E162" t="str">
            <v>658</v>
          </cell>
          <cell r="F162" t="str">
            <v>658</v>
          </cell>
          <cell r="G162" t="str">
            <v>01</v>
          </cell>
          <cell r="H162" t="str">
            <v>19.3.1998</v>
          </cell>
          <cell r="I162">
            <v>1888528</v>
          </cell>
          <cell r="J162">
            <v>0</v>
          </cell>
          <cell r="K162">
            <v>0</v>
          </cell>
          <cell r="L162">
            <v>1888528</v>
          </cell>
          <cell r="M162" t="str">
            <v>04</v>
          </cell>
          <cell r="N162" t="str">
            <v>MATEJ</v>
          </cell>
          <cell r="O162" t="str">
            <v>19980323</v>
          </cell>
        </row>
        <row r="163">
          <cell r="B163" t="str">
            <v>19980303</v>
          </cell>
          <cell r="C163" t="str">
            <v>98-8569</v>
          </cell>
          <cell r="D163" t="str">
            <v>ŠLECHTA ING.&amp; JIŘIČKA,s.r.o.</v>
          </cell>
          <cell r="E163" t="str">
            <v>672</v>
          </cell>
          <cell r="F163" t="str">
            <v>672</v>
          </cell>
          <cell r="G163" t="str">
            <v>01</v>
          </cell>
          <cell r="H163" t="str">
            <v>17.6.1998</v>
          </cell>
          <cell r="I163">
            <v>1079550</v>
          </cell>
          <cell r="J163">
            <v>0</v>
          </cell>
          <cell r="K163">
            <v>0</v>
          </cell>
          <cell r="L163">
            <v>1079550</v>
          </cell>
          <cell r="M163" t="str">
            <v>05</v>
          </cell>
          <cell r="N163" t="str">
            <v>KUNDR</v>
          </cell>
        </row>
        <row r="164">
          <cell r="B164" t="str">
            <v>19980303</v>
          </cell>
          <cell r="C164" t="str">
            <v>98-1094</v>
          </cell>
          <cell r="D164" t="str">
            <v>CB SERVIS CENTRUM s.r.o.</v>
          </cell>
          <cell r="E164" t="str">
            <v>662</v>
          </cell>
          <cell r="F164" t="str">
            <v>662</v>
          </cell>
          <cell r="G164" t="str">
            <v>01</v>
          </cell>
          <cell r="H164" t="str">
            <v>6.3.1998</v>
          </cell>
          <cell r="I164">
            <v>1141724</v>
          </cell>
          <cell r="J164">
            <v>0</v>
          </cell>
          <cell r="K164">
            <v>0</v>
          </cell>
          <cell r="L164">
            <v>1141724</v>
          </cell>
          <cell r="M164" t="str">
            <v>01</v>
          </cell>
          <cell r="N164" t="str">
            <v>BILKO</v>
          </cell>
          <cell r="O164" t="str">
            <v>19980402</v>
          </cell>
        </row>
        <row r="165">
          <cell r="B165" t="str">
            <v>19980304</v>
          </cell>
          <cell r="C165" t="str">
            <v>98-3097</v>
          </cell>
          <cell r="D165" t="str">
            <v>VINUM ZNOJMO s.r.o.</v>
          </cell>
          <cell r="E165" t="str">
            <v>662</v>
          </cell>
          <cell r="F165" t="str">
            <v>662</v>
          </cell>
          <cell r="G165" t="str">
            <v>01</v>
          </cell>
          <cell r="H165" t="str">
            <v>16.3.1998</v>
          </cell>
          <cell r="I165">
            <v>212738</v>
          </cell>
          <cell r="J165">
            <v>0</v>
          </cell>
          <cell r="K165">
            <v>0</v>
          </cell>
          <cell r="L165">
            <v>212738</v>
          </cell>
          <cell r="M165" t="str">
            <v>02</v>
          </cell>
          <cell r="N165" t="str">
            <v>DANKO</v>
          </cell>
          <cell r="O165" t="str">
            <v>19980407</v>
          </cell>
        </row>
        <row r="166">
          <cell r="B166" t="str">
            <v>19980304</v>
          </cell>
          <cell r="C166" t="str">
            <v>98-8523</v>
          </cell>
          <cell r="D166" t="str">
            <v>TŘESOHLAVÁ MARIE ING.</v>
          </cell>
          <cell r="E166" t="str">
            <v>673</v>
          </cell>
          <cell r="F166" t="str">
            <v>673</v>
          </cell>
          <cell r="G166" t="str">
            <v>01</v>
          </cell>
          <cell r="H166" t="str">
            <v>18.6.1998</v>
          </cell>
          <cell r="I166">
            <v>151270</v>
          </cell>
          <cell r="J166">
            <v>0</v>
          </cell>
          <cell r="K166">
            <v>96000</v>
          </cell>
          <cell r="L166">
            <v>55270</v>
          </cell>
          <cell r="M166" t="str">
            <v>05</v>
          </cell>
          <cell r="N166" t="str">
            <v>FIALO</v>
          </cell>
        </row>
        <row r="167">
          <cell r="B167" t="str">
            <v>19980304</v>
          </cell>
          <cell r="C167" t="str">
            <v>98-7071</v>
          </cell>
          <cell r="D167" t="str">
            <v>FINIŠ PARDUBICE s.r.o.</v>
          </cell>
          <cell r="E167" t="str">
            <v>662</v>
          </cell>
          <cell r="F167" t="str">
            <v>662</v>
          </cell>
          <cell r="G167" t="str">
            <v>01</v>
          </cell>
          <cell r="H167" t="str">
            <v>18.3.1998</v>
          </cell>
          <cell r="I167">
            <v>1053240</v>
          </cell>
          <cell r="J167">
            <v>0</v>
          </cell>
          <cell r="K167">
            <v>0</v>
          </cell>
          <cell r="L167">
            <v>1053240</v>
          </cell>
          <cell r="M167" t="str">
            <v>04</v>
          </cell>
          <cell r="N167" t="str">
            <v>HOFMA</v>
          </cell>
          <cell r="O167" t="str">
            <v>19980330</v>
          </cell>
        </row>
        <row r="168">
          <cell r="B168" t="str">
            <v>19980304</v>
          </cell>
          <cell r="C168" t="str">
            <v>98-3098</v>
          </cell>
          <cell r="D168" t="str">
            <v>ZELINKA FRANTIŠEK</v>
          </cell>
          <cell r="E168" t="str">
            <v>670</v>
          </cell>
          <cell r="F168" t="str">
            <v>670</v>
          </cell>
          <cell r="G168" t="str">
            <v>01</v>
          </cell>
          <cell r="H168" t="str">
            <v>12.3.1998</v>
          </cell>
          <cell r="I168">
            <v>291290</v>
          </cell>
          <cell r="J168">
            <v>0</v>
          </cell>
          <cell r="K168">
            <v>0</v>
          </cell>
          <cell r="L168">
            <v>291290</v>
          </cell>
          <cell r="M168" t="str">
            <v>02</v>
          </cell>
          <cell r="N168" t="str">
            <v>DANKO</v>
          </cell>
          <cell r="O168" t="str">
            <v>19980324</v>
          </cell>
        </row>
        <row r="169">
          <cell r="B169" t="str">
            <v>19980304</v>
          </cell>
          <cell r="C169" t="str">
            <v>98-7069</v>
          </cell>
          <cell r="D169" t="str">
            <v>AUTOTEST-TKMV s.r.o.</v>
          </cell>
          <cell r="E169" t="str">
            <v>662</v>
          </cell>
          <cell r="F169" t="str">
            <v>662</v>
          </cell>
          <cell r="G169" t="str">
            <v>01</v>
          </cell>
          <cell r="H169" t="str">
            <v>3.4.1998</v>
          </cell>
          <cell r="I169">
            <v>3531300</v>
          </cell>
          <cell r="J169">
            <v>0</v>
          </cell>
          <cell r="K169">
            <v>0</v>
          </cell>
          <cell r="L169">
            <v>3531300</v>
          </cell>
          <cell r="M169" t="str">
            <v>04</v>
          </cell>
          <cell r="N169" t="str">
            <v>HOFMA</v>
          </cell>
        </row>
        <row r="170">
          <cell r="B170" t="str">
            <v>19980305</v>
          </cell>
          <cell r="C170" t="str">
            <v>98-1118</v>
          </cell>
          <cell r="D170" t="str">
            <v>LÍKAŘ VÁCLAV</v>
          </cell>
          <cell r="E170" t="str">
            <v>662</v>
          </cell>
          <cell r="F170" t="str">
            <v>662</v>
          </cell>
          <cell r="G170" t="str">
            <v>01</v>
          </cell>
          <cell r="H170" t="str">
            <v>27.4.1998</v>
          </cell>
          <cell r="I170">
            <v>528788</v>
          </cell>
          <cell r="J170">
            <v>0</v>
          </cell>
          <cell r="K170">
            <v>0</v>
          </cell>
          <cell r="L170">
            <v>528788</v>
          </cell>
          <cell r="M170" t="str">
            <v>01</v>
          </cell>
          <cell r="N170" t="str">
            <v>SROM</v>
          </cell>
        </row>
        <row r="171">
          <cell r="B171" t="str">
            <v>19980305</v>
          </cell>
          <cell r="C171" t="str">
            <v>98-1119</v>
          </cell>
          <cell r="D171" t="str">
            <v>HOLAKOVSKÝ JAN</v>
          </cell>
          <cell r="E171" t="str">
            <v>664</v>
          </cell>
          <cell r="F171" t="str">
            <v>664</v>
          </cell>
          <cell r="G171" t="str">
            <v>01</v>
          </cell>
          <cell r="H171" t="str">
            <v>5.5.1998</v>
          </cell>
          <cell r="I171">
            <v>439280</v>
          </cell>
          <cell r="J171">
            <v>0</v>
          </cell>
          <cell r="K171">
            <v>0</v>
          </cell>
          <cell r="L171">
            <v>439280</v>
          </cell>
          <cell r="M171" t="str">
            <v>01</v>
          </cell>
          <cell r="N171" t="str">
            <v>LOUSK</v>
          </cell>
        </row>
        <row r="172">
          <cell r="B172" t="str">
            <v>19980305</v>
          </cell>
          <cell r="C172" t="str">
            <v>98-3101</v>
          </cell>
          <cell r="D172" t="str">
            <v>ŽELEZNÝ MIROSLAV</v>
          </cell>
          <cell r="E172" t="str">
            <v>674</v>
          </cell>
          <cell r="F172" t="str">
            <v>674</v>
          </cell>
          <cell r="G172" t="str">
            <v>01</v>
          </cell>
          <cell r="H172" t="str">
            <v>16.3.1998</v>
          </cell>
          <cell r="I172">
            <v>559495</v>
          </cell>
          <cell r="J172">
            <v>0</v>
          </cell>
          <cell r="K172">
            <v>0</v>
          </cell>
          <cell r="L172">
            <v>559495</v>
          </cell>
          <cell r="M172" t="str">
            <v>02</v>
          </cell>
          <cell r="N172" t="str">
            <v>TOUSK</v>
          </cell>
          <cell r="O172" t="str">
            <v>19980330</v>
          </cell>
        </row>
        <row r="173">
          <cell r="B173" t="str">
            <v>19980305</v>
          </cell>
          <cell r="C173" t="str">
            <v>98-7070</v>
          </cell>
          <cell r="D173" t="str">
            <v>C &amp; S EKO s.r.o.</v>
          </cell>
          <cell r="E173" t="str">
            <v>662</v>
          </cell>
          <cell r="F173" t="str">
            <v>662</v>
          </cell>
          <cell r="G173" t="str">
            <v>01</v>
          </cell>
          <cell r="H173" t="str">
            <v>23.3.1998</v>
          </cell>
          <cell r="I173">
            <v>853940</v>
          </cell>
          <cell r="J173">
            <v>0</v>
          </cell>
          <cell r="K173">
            <v>0</v>
          </cell>
          <cell r="L173">
            <v>853940</v>
          </cell>
          <cell r="M173" t="str">
            <v>04</v>
          </cell>
          <cell r="N173" t="str">
            <v>HOFMA</v>
          </cell>
          <cell r="O173" t="str">
            <v>19980402</v>
          </cell>
        </row>
        <row r="174">
          <cell r="B174" t="str">
            <v>19980306</v>
          </cell>
          <cell r="C174" t="str">
            <v>98-1120</v>
          </cell>
          <cell r="D174" t="str">
            <v>DIRINGER LUBOMÍR</v>
          </cell>
          <cell r="E174" t="str">
            <v>674</v>
          </cell>
          <cell r="F174" t="str">
            <v>674</v>
          </cell>
          <cell r="G174" t="str">
            <v>01</v>
          </cell>
          <cell r="H174" t="str">
            <v>25.3.1998</v>
          </cell>
          <cell r="I174">
            <v>1392655</v>
          </cell>
          <cell r="J174">
            <v>0</v>
          </cell>
          <cell r="K174">
            <v>0</v>
          </cell>
          <cell r="L174">
            <v>1392655</v>
          </cell>
          <cell r="M174" t="str">
            <v>01</v>
          </cell>
          <cell r="N174" t="str">
            <v>BILKO</v>
          </cell>
          <cell r="O174" t="str">
            <v>19980406</v>
          </cell>
        </row>
        <row r="175">
          <cell r="B175" t="str">
            <v>19980306</v>
          </cell>
          <cell r="C175" t="str">
            <v>98-5078</v>
          </cell>
          <cell r="D175" t="str">
            <v>AUTO MOTO STYL s.r.o.</v>
          </cell>
          <cell r="E175" t="str">
            <v>676</v>
          </cell>
          <cell r="F175" t="str">
            <v>676</v>
          </cell>
          <cell r="G175" t="str">
            <v>01</v>
          </cell>
          <cell r="H175" t="str">
            <v>31.3.1998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 t="str">
            <v>03</v>
          </cell>
          <cell r="N175" t="str">
            <v>FLORC</v>
          </cell>
        </row>
        <row r="176">
          <cell r="B176" t="str">
            <v>19980306</v>
          </cell>
          <cell r="C176" t="str">
            <v>98-5079</v>
          </cell>
          <cell r="D176" t="str">
            <v>ECOS-TRADE s.r.o.</v>
          </cell>
          <cell r="E176" t="str">
            <v>670</v>
          </cell>
          <cell r="F176" t="str">
            <v>670</v>
          </cell>
          <cell r="G176" t="str">
            <v>01</v>
          </cell>
          <cell r="H176" t="str">
            <v>20.3.1998</v>
          </cell>
          <cell r="I176">
            <v>2979467</v>
          </cell>
          <cell r="J176">
            <v>0</v>
          </cell>
          <cell r="K176">
            <v>0</v>
          </cell>
          <cell r="L176">
            <v>2979467</v>
          </cell>
          <cell r="M176" t="str">
            <v>03</v>
          </cell>
          <cell r="N176" t="str">
            <v>KLEPA</v>
          </cell>
          <cell r="O176" t="str">
            <v>19980331</v>
          </cell>
        </row>
        <row r="177">
          <cell r="B177" t="str">
            <v>19980306</v>
          </cell>
          <cell r="C177" t="str">
            <v>98-7073</v>
          </cell>
          <cell r="D177" t="str">
            <v>ŠIMEK JAROMÍR</v>
          </cell>
          <cell r="E177" t="str">
            <v>674</v>
          </cell>
          <cell r="F177" t="str">
            <v>674</v>
          </cell>
          <cell r="G177" t="str">
            <v>01</v>
          </cell>
          <cell r="H177" t="str">
            <v>14.4.1998</v>
          </cell>
          <cell r="I177">
            <v>1305501</v>
          </cell>
          <cell r="J177">
            <v>0</v>
          </cell>
          <cell r="K177">
            <v>0</v>
          </cell>
          <cell r="L177">
            <v>1305501</v>
          </cell>
          <cell r="M177" t="str">
            <v>04</v>
          </cell>
          <cell r="N177" t="str">
            <v>SMETA</v>
          </cell>
        </row>
        <row r="178">
          <cell r="B178" t="str">
            <v>19980309</v>
          </cell>
          <cell r="C178" t="str">
            <v>98-1122</v>
          </cell>
          <cell r="D178" t="str">
            <v>LUPAČOVÁ JARMILA</v>
          </cell>
          <cell r="E178" t="str">
            <v>670</v>
          </cell>
          <cell r="G178" t="str">
            <v>02</v>
          </cell>
          <cell r="H178" t="str">
            <v>18.6.1998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 t="str">
            <v>01</v>
          </cell>
          <cell r="N178" t="str">
            <v>PESEK</v>
          </cell>
        </row>
        <row r="179">
          <cell r="B179" t="str">
            <v>19980309</v>
          </cell>
          <cell r="C179" t="str">
            <v>98-8526</v>
          </cell>
          <cell r="D179" t="str">
            <v>BODIT TACHOV s.r.o.</v>
          </cell>
          <cell r="E179" t="str">
            <v>670</v>
          </cell>
          <cell r="F179" t="str">
            <v>670</v>
          </cell>
          <cell r="G179" t="str">
            <v>01</v>
          </cell>
          <cell r="H179" t="str">
            <v>17.3.1998</v>
          </cell>
          <cell r="I179">
            <v>547036</v>
          </cell>
          <cell r="J179">
            <v>0</v>
          </cell>
          <cell r="K179">
            <v>0</v>
          </cell>
          <cell r="L179">
            <v>547036</v>
          </cell>
          <cell r="M179" t="str">
            <v>05</v>
          </cell>
          <cell r="N179" t="str">
            <v>PASKO</v>
          </cell>
          <cell r="O179" t="str">
            <v>19980325</v>
          </cell>
        </row>
        <row r="180">
          <cell r="B180" t="str">
            <v>19980309</v>
          </cell>
          <cell r="C180" t="str">
            <v>98-8525</v>
          </cell>
          <cell r="D180" t="str">
            <v>HOTELY BABYLON, s.r.o.</v>
          </cell>
          <cell r="E180" t="str">
            <v>662</v>
          </cell>
          <cell r="F180" t="str">
            <v>662</v>
          </cell>
          <cell r="G180" t="str">
            <v>01</v>
          </cell>
          <cell r="H180" t="str">
            <v>24.3.1998</v>
          </cell>
          <cell r="I180">
            <v>3749453</v>
          </cell>
          <cell r="J180">
            <v>0</v>
          </cell>
          <cell r="K180">
            <v>0</v>
          </cell>
          <cell r="L180">
            <v>3749453</v>
          </cell>
          <cell r="M180" t="str">
            <v>05</v>
          </cell>
          <cell r="N180" t="str">
            <v>PASKO</v>
          </cell>
          <cell r="O180" t="str">
            <v>19980406</v>
          </cell>
        </row>
        <row r="181">
          <cell r="B181" t="str">
            <v>19980309</v>
          </cell>
          <cell r="C181" t="str">
            <v>98-3106</v>
          </cell>
          <cell r="D181" t="str">
            <v>ABC-ŠROUB s.r.o.</v>
          </cell>
          <cell r="E181" t="str">
            <v>662</v>
          </cell>
          <cell r="F181" t="str">
            <v>662</v>
          </cell>
          <cell r="G181" t="str">
            <v>01</v>
          </cell>
          <cell r="H181" t="str">
            <v>16.3.1998</v>
          </cell>
          <cell r="I181">
            <v>807273</v>
          </cell>
          <cell r="J181">
            <v>0</v>
          </cell>
          <cell r="K181">
            <v>0</v>
          </cell>
          <cell r="L181">
            <v>807273</v>
          </cell>
          <cell r="M181" t="str">
            <v>02</v>
          </cell>
          <cell r="N181" t="str">
            <v>TOUSK</v>
          </cell>
        </row>
        <row r="182">
          <cell r="B182" t="str">
            <v>19980309</v>
          </cell>
          <cell r="C182" t="str">
            <v>98-7076</v>
          </cell>
          <cell r="D182" t="str">
            <v>SOBOTA JAROSLAV</v>
          </cell>
          <cell r="E182" t="str">
            <v>658</v>
          </cell>
          <cell r="F182" t="str">
            <v>658</v>
          </cell>
          <cell r="G182" t="str">
            <v>01</v>
          </cell>
          <cell r="H182" t="str">
            <v>20.3.1998</v>
          </cell>
          <cell r="I182">
            <v>621002</v>
          </cell>
          <cell r="J182">
            <v>0</v>
          </cell>
          <cell r="K182">
            <v>0</v>
          </cell>
          <cell r="L182">
            <v>621002</v>
          </cell>
          <cell r="M182" t="str">
            <v>04</v>
          </cell>
          <cell r="N182" t="str">
            <v>VESEL</v>
          </cell>
          <cell r="O182" t="str">
            <v>19980330</v>
          </cell>
        </row>
        <row r="183">
          <cell r="B183" t="str">
            <v>19980310</v>
          </cell>
          <cell r="C183" t="str">
            <v>98-3108</v>
          </cell>
          <cell r="D183" t="str">
            <v>BEKOS N.D. s.r.o.</v>
          </cell>
          <cell r="E183" t="str">
            <v>662</v>
          </cell>
          <cell r="F183" t="str">
            <v>662</v>
          </cell>
          <cell r="G183" t="str">
            <v>01</v>
          </cell>
          <cell r="H183" t="str">
            <v>16.3.1998</v>
          </cell>
          <cell r="I183">
            <v>215910</v>
          </cell>
          <cell r="J183">
            <v>0</v>
          </cell>
          <cell r="K183">
            <v>0</v>
          </cell>
          <cell r="L183">
            <v>215910</v>
          </cell>
          <cell r="M183" t="str">
            <v>02</v>
          </cell>
          <cell r="N183" t="str">
            <v>JANOC</v>
          </cell>
          <cell r="O183" t="str">
            <v>19980331</v>
          </cell>
        </row>
        <row r="184">
          <cell r="B184" t="str">
            <v>19980311</v>
          </cell>
          <cell r="C184" t="str">
            <v>98-7078</v>
          </cell>
          <cell r="D184" t="str">
            <v>MLÝN PERNER SVIJANY s.r.o.</v>
          </cell>
          <cell r="E184" t="str">
            <v>662</v>
          </cell>
          <cell r="F184" t="str">
            <v>662</v>
          </cell>
          <cell r="G184" t="str">
            <v>01</v>
          </cell>
          <cell r="H184" t="str">
            <v>24.3.1998</v>
          </cell>
          <cell r="I184">
            <v>517999</v>
          </cell>
          <cell r="J184">
            <v>0</v>
          </cell>
          <cell r="K184">
            <v>0</v>
          </cell>
          <cell r="L184">
            <v>517999</v>
          </cell>
          <cell r="M184" t="str">
            <v>04</v>
          </cell>
          <cell r="N184" t="str">
            <v>HOFMA</v>
          </cell>
          <cell r="O184" t="str">
            <v>19980402</v>
          </cell>
        </row>
        <row r="185">
          <cell r="B185" t="str">
            <v>19980311</v>
          </cell>
          <cell r="C185" t="str">
            <v>98-1127</v>
          </cell>
          <cell r="D185" t="str">
            <v>KOČINA MIROSLAV</v>
          </cell>
          <cell r="E185" t="str">
            <v>670</v>
          </cell>
          <cell r="F185" t="str">
            <v>670</v>
          </cell>
          <cell r="G185" t="str">
            <v>01</v>
          </cell>
          <cell r="H185" t="str">
            <v>1.4.1998</v>
          </cell>
          <cell r="I185">
            <v>173202</v>
          </cell>
          <cell r="J185">
            <v>0</v>
          </cell>
          <cell r="K185">
            <v>0</v>
          </cell>
          <cell r="L185">
            <v>173202</v>
          </cell>
          <cell r="M185" t="str">
            <v>01</v>
          </cell>
          <cell r="N185" t="str">
            <v>MELIC</v>
          </cell>
        </row>
        <row r="186">
          <cell r="B186" t="str">
            <v>19980311</v>
          </cell>
          <cell r="C186" t="str">
            <v>98-1131</v>
          </cell>
          <cell r="D186" t="str">
            <v>ZOP s.r.o.</v>
          </cell>
          <cell r="E186" t="str">
            <v>650</v>
          </cell>
          <cell r="F186" t="str">
            <v>671</v>
          </cell>
          <cell r="G186" t="str">
            <v>01</v>
          </cell>
          <cell r="H186" t="str">
            <v>30.3.1998</v>
          </cell>
          <cell r="I186">
            <v>4392875</v>
          </cell>
          <cell r="J186">
            <v>0</v>
          </cell>
          <cell r="K186">
            <v>450000</v>
          </cell>
          <cell r="L186">
            <v>3942875</v>
          </cell>
          <cell r="M186" t="str">
            <v>01</v>
          </cell>
          <cell r="N186" t="str">
            <v>BILKO</v>
          </cell>
          <cell r="O186" t="str">
            <v>19980427</v>
          </cell>
          <cell r="P186" t="str">
            <v>19980427</v>
          </cell>
        </row>
        <row r="187">
          <cell r="B187" t="str">
            <v>19980311</v>
          </cell>
          <cell r="C187" t="str">
            <v>98-3114</v>
          </cell>
          <cell r="D187" t="str">
            <v>CHALOUPKA JAROMÍR</v>
          </cell>
          <cell r="E187" t="str">
            <v>662</v>
          </cell>
          <cell r="F187" t="str">
            <v>662</v>
          </cell>
          <cell r="G187" t="str">
            <v>01</v>
          </cell>
          <cell r="H187" t="str">
            <v>11.5.1998</v>
          </cell>
          <cell r="I187">
            <v>1699235</v>
          </cell>
          <cell r="J187">
            <v>0</v>
          </cell>
          <cell r="K187">
            <v>0</v>
          </cell>
          <cell r="L187">
            <v>1699235</v>
          </cell>
          <cell r="M187" t="str">
            <v>02</v>
          </cell>
          <cell r="N187" t="str">
            <v>SEDLA</v>
          </cell>
        </row>
        <row r="188">
          <cell r="B188" t="str">
            <v>19980311</v>
          </cell>
          <cell r="C188" t="str">
            <v>98-5081</v>
          </cell>
          <cell r="D188" t="str">
            <v>JL MOTORSPORT s.r.o.</v>
          </cell>
          <cell r="E188" t="str">
            <v>670</v>
          </cell>
          <cell r="F188" t="str">
            <v>670</v>
          </cell>
          <cell r="G188" t="str">
            <v>01</v>
          </cell>
          <cell r="H188" t="str">
            <v>19.3.1998</v>
          </cell>
          <cell r="I188">
            <v>659705</v>
          </cell>
          <cell r="J188">
            <v>0</v>
          </cell>
          <cell r="K188">
            <v>0</v>
          </cell>
          <cell r="L188">
            <v>659705</v>
          </cell>
          <cell r="M188" t="str">
            <v>03</v>
          </cell>
          <cell r="N188" t="str">
            <v>CVIKO</v>
          </cell>
          <cell r="O188" t="str">
            <v>19980330</v>
          </cell>
        </row>
        <row r="189">
          <cell r="B189" t="str">
            <v>19980311</v>
          </cell>
          <cell r="C189" t="str">
            <v>98-8572</v>
          </cell>
          <cell r="D189" t="str">
            <v>ŠESTÁK VÁCLAV</v>
          </cell>
          <cell r="E189" t="str">
            <v>670</v>
          </cell>
          <cell r="F189" t="str">
            <v>670</v>
          </cell>
          <cell r="G189" t="str">
            <v>01</v>
          </cell>
          <cell r="H189" t="str">
            <v>14.4.1998</v>
          </cell>
          <cell r="I189">
            <v>3532765</v>
          </cell>
          <cell r="J189">
            <v>0</v>
          </cell>
          <cell r="K189">
            <v>0</v>
          </cell>
          <cell r="L189">
            <v>3532765</v>
          </cell>
          <cell r="M189" t="str">
            <v>05</v>
          </cell>
          <cell r="N189" t="str">
            <v>KUNDR</v>
          </cell>
        </row>
        <row r="190">
          <cell r="B190" t="str">
            <v>19980311</v>
          </cell>
          <cell r="C190" t="str">
            <v>98-7077</v>
          </cell>
          <cell r="D190" t="str">
            <v>STAMM-MYŠKA s.r.o.</v>
          </cell>
          <cell r="E190" t="str">
            <v>662</v>
          </cell>
          <cell r="F190" t="str">
            <v>662</v>
          </cell>
          <cell r="G190" t="str">
            <v>01</v>
          </cell>
          <cell r="H190" t="str">
            <v>17.3.1998</v>
          </cell>
          <cell r="I190">
            <v>1172418</v>
          </cell>
          <cell r="J190">
            <v>0</v>
          </cell>
          <cell r="K190">
            <v>0</v>
          </cell>
          <cell r="L190">
            <v>1172418</v>
          </cell>
          <cell r="M190" t="str">
            <v>04</v>
          </cell>
          <cell r="N190" t="str">
            <v>VESEL</v>
          </cell>
          <cell r="O190" t="str">
            <v>19980401</v>
          </cell>
        </row>
        <row r="191">
          <cell r="B191" t="str">
            <v>19980312</v>
          </cell>
          <cell r="C191" t="str">
            <v>98-3115</v>
          </cell>
          <cell r="D191" t="str">
            <v>MUSIL IVAN</v>
          </cell>
          <cell r="E191" t="str">
            <v>670</v>
          </cell>
          <cell r="F191" t="str">
            <v>670</v>
          </cell>
          <cell r="G191" t="str">
            <v>01</v>
          </cell>
          <cell r="H191" t="str">
            <v>17.6.1998</v>
          </cell>
          <cell r="I191">
            <v>159393</v>
          </cell>
          <cell r="J191">
            <v>0</v>
          </cell>
          <cell r="K191">
            <v>0</v>
          </cell>
          <cell r="L191">
            <v>159393</v>
          </cell>
          <cell r="M191" t="str">
            <v>02</v>
          </cell>
          <cell r="N191" t="str">
            <v>DANKO</v>
          </cell>
        </row>
        <row r="192">
          <cell r="B192" t="str">
            <v>19980312</v>
          </cell>
          <cell r="C192" t="str">
            <v>98-5083</v>
          </cell>
          <cell r="D192" t="str">
            <v>HAVÍŘOVSKÁ TEPLÁRENSKÁ s.r.o.</v>
          </cell>
          <cell r="E192" t="str">
            <v>670</v>
          </cell>
          <cell r="G192" t="str">
            <v>02</v>
          </cell>
          <cell r="H192" t="str">
            <v>20.3.1998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 t="str">
            <v>03</v>
          </cell>
          <cell r="N192" t="str">
            <v>FLORC</v>
          </cell>
        </row>
        <row r="193">
          <cell r="B193" t="str">
            <v>19980312</v>
          </cell>
          <cell r="C193" t="str">
            <v>98-8527</v>
          </cell>
          <cell r="D193" t="str">
            <v>VYLETA PAVEL</v>
          </cell>
          <cell r="E193" t="str">
            <v>670</v>
          </cell>
          <cell r="F193" t="str">
            <v>670</v>
          </cell>
          <cell r="G193" t="str">
            <v>01</v>
          </cell>
          <cell r="H193" t="str">
            <v>20.3.1998</v>
          </cell>
          <cell r="I193">
            <v>462647</v>
          </cell>
          <cell r="J193">
            <v>0</v>
          </cell>
          <cell r="K193">
            <v>0</v>
          </cell>
          <cell r="L193">
            <v>462647</v>
          </cell>
          <cell r="M193" t="str">
            <v>05</v>
          </cell>
          <cell r="N193" t="str">
            <v>PASKO</v>
          </cell>
          <cell r="O193" t="str">
            <v>19980330</v>
          </cell>
        </row>
        <row r="194">
          <cell r="B194" t="str">
            <v>19980313</v>
          </cell>
          <cell r="C194" t="str">
            <v>98-3116</v>
          </cell>
          <cell r="D194" t="str">
            <v>GREGOR JOSEF ING.</v>
          </cell>
          <cell r="E194" t="str">
            <v>672</v>
          </cell>
          <cell r="F194" t="str">
            <v>672</v>
          </cell>
          <cell r="G194" t="str">
            <v>01</v>
          </cell>
          <cell r="H194" t="str">
            <v>12.6.1998</v>
          </cell>
          <cell r="I194">
            <v>37756</v>
          </cell>
          <cell r="J194">
            <v>0</v>
          </cell>
          <cell r="K194">
            <v>0</v>
          </cell>
          <cell r="L194">
            <v>37756</v>
          </cell>
          <cell r="M194" t="str">
            <v>02</v>
          </cell>
          <cell r="N194" t="str">
            <v>GAJ</v>
          </cell>
        </row>
        <row r="195">
          <cell r="B195" t="str">
            <v>19980316</v>
          </cell>
          <cell r="C195" t="str">
            <v>98-5101</v>
          </cell>
          <cell r="D195" t="str">
            <v>KUDRNA VLADIMÍR</v>
          </cell>
          <cell r="E195" t="str">
            <v>670</v>
          </cell>
          <cell r="F195" t="str">
            <v>670</v>
          </cell>
          <cell r="G195" t="str">
            <v>01</v>
          </cell>
          <cell r="H195" t="str">
            <v>1.4.1998</v>
          </cell>
          <cell r="I195">
            <v>2605224</v>
          </cell>
          <cell r="J195">
            <v>0</v>
          </cell>
          <cell r="K195">
            <v>0</v>
          </cell>
          <cell r="L195">
            <v>2605224</v>
          </cell>
          <cell r="M195" t="str">
            <v>03</v>
          </cell>
          <cell r="N195" t="str">
            <v>KLEPA</v>
          </cell>
          <cell r="O195" t="str">
            <v>19980403</v>
          </cell>
        </row>
        <row r="196">
          <cell r="B196" t="str">
            <v>19980316</v>
          </cell>
          <cell r="C196" t="str">
            <v>98-7086</v>
          </cell>
          <cell r="D196" t="str">
            <v>DUDYCHA JAN</v>
          </cell>
          <cell r="E196" t="str">
            <v>676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 t="str">
            <v>04</v>
          </cell>
          <cell r="N196" t="str">
            <v>MATEJ</v>
          </cell>
        </row>
        <row r="197">
          <cell r="B197" t="str">
            <v>19980316</v>
          </cell>
          <cell r="C197" t="str">
            <v>98-8547</v>
          </cell>
          <cell r="D197" t="str">
            <v>HOTEL ENNIUS s.r.o.</v>
          </cell>
          <cell r="E197" t="str">
            <v>674</v>
          </cell>
          <cell r="F197" t="str">
            <v>674</v>
          </cell>
          <cell r="G197" t="str">
            <v>01</v>
          </cell>
          <cell r="H197" t="str">
            <v>30.3.1998</v>
          </cell>
          <cell r="I197">
            <v>6745967</v>
          </cell>
          <cell r="J197">
            <v>0</v>
          </cell>
          <cell r="K197">
            <v>0</v>
          </cell>
          <cell r="L197">
            <v>6745967</v>
          </cell>
          <cell r="M197" t="str">
            <v>05</v>
          </cell>
          <cell r="N197" t="str">
            <v>FIALO</v>
          </cell>
          <cell r="O197" t="str">
            <v>19980406</v>
          </cell>
        </row>
        <row r="198">
          <cell r="B198" t="str">
            <v>19980317</v>
          </cell>
          <cell r="C198" t="str">
            <v>98-3119</v>
          </cell>
          <cell r="D198" t="str">
            <v>POLÁKOVÁ HANA</v>
          </cell>
          <cell r="E198" t="str">
            <v>670</v>
          </cell>
          <cell r="F198" t="str">
            <v>670</v>
          </cell>
          <cell r="G198" t="str">
            <v>01</v>
          </cell>
          <cell r="H198" t="str">
            <v>25.3.1998</v>
          </cell>
          <cell r="I198">
            <v>621570</v>
          </cell>
          <cell r="J198">
            <v>0</v>
          </cell>
          <cell r="K198">
            <v>0</v>
          </cell>
          <cell r="L198">
            <v>621570</v>
          </cell>
          <cell r="M198" t="str">
            <v>02</v>
          </cell>
          <cell r="N198" t="str">
            <v>FORMA</v>
          </cell>
          <cell r="O198" t="str">
            <v>19980407</v>
          </cell>
        </row>
        <row r="199">
          <cell r="B199" t="str">
            <v>19980317</v>
          </cell>
          <cell r="C199" t="str">
            <v>98-5107</v>
          </cell>
          <cell r="D199" t="str">
            <v>AUTO COLOR DESIGN s.r.o.</v>
          </cell>
          <cell r="E199" t="str">
            <v>670</v>
          </cell>
          <cell r="F199" t="str">
            <v>670</v>
          </cell>
          <cell r="G199" t="str">
            <v>01</v>
          </cell>
          <cell r="H199" t="str">
            <v>2.4.1998</v>
          </cell>
          <cell r="I199">
            <v>576529</v>
          </cell>
          <cell r="J199">
            <v>0</v>
          </cell>
          <cell r="K199">
            <v>0</v>
          </cell>
          <cell r="L199">
            <v>576529</v>
          </cell>
          <cell r="M199" t="str">
            <v>03</v>
          </cell>
          <cell r="N199" t="str">
            <v>STANI</v>
          </cell>
          <cell r="O199" t="str">
            <v>19980408</v>
          </cell>
        </row>
        <row r="200">
          <cell r="B200" t="str">
            <v>19980317</v>
          </cell>
          <cell r="C200" t="str">
            <v>98-8546</v>
          </cell>
          <cell r="D200" t="str">
            <v>LAMBOR MARIAN ING.</v>
          </cell>
          <cell r="E200" t="str">
            <v>674</v>
          </cell>
          <cell r="F200" t="str">
            <v>674</v>
          </cell>
          <cell r="G200" t="str">
            <v>01</v>
          </cell>
          <cell r="H200" t="str">
            <v>31.3.1998</v>
          </cell>
          <cell r="I200">
            <v>2688682</v>
          </cell>
          <cell r="J200">
            <v>0</v>
          </cell>
          <cell r="K200">
            <v>0</v>
          </cell>
          <cell r="L200">
            <v>2688682</v>
          </cell>
          <cell r="M200" t="str">
            <v>05</v>
          </cell>
          <cell r="N200" t="str">
            <v>PASKO</v>
          </cell>
          <cell r="O200" t="str">
            <v>19980406</v>
          </cell>
        </row>
        <row r="201">
          <cell r="B201" t="str">
            <v>19980318</v>
          </cell>
          <cell r="C201" t="str">
            <v>98-1145</v>
          </cell>
          <cell r="D201" t="str">
            <v>RENO ŠUMAVA s.r.o.</v>
          </cell>
          <cell r="E201" t="str">
            <v>670</v>
          </cell>
          <cell r="F201" t="str">
            <v>670</v>
          </cell>
          <cell r="G201" t="str">
            <v>01</v>
          </cell>
          <cell r="H201" t="str">
            <v>27.4.1998</v>
          </cell>
          <cell r="I201">
            <v>368946</v>
          </cell>
          <cell r="J201">
            <v>0</v>
          </cell>
          <cell r="K201">
            <v>0</v>
          </cell>
          <cell r="L201">
            <v>368946</v>
          </cell>
          <cell r="M201" t="str">
            <v>01</v>
          </cell>
          <cell r="N201" t="str">
            <v>LOUSK</v>
          </cell>
        </row>
        <row r="202">
          <cell r="B202" t="str">
            <v>19980318</v>
          </cell>
          <cell r="C202" t="str">
            <v>98-3125</v>
          </cell>
          <cell r="D202" t="str">
            <v>HEJČ JIŘÍ</v>
          </cell>
          <cell r="E202" t="str">
            <v>662</v>
          </cell>
          <cell r="F202" t="str">
            <v>662</v>
          </cell>
          <cell r="G202" t="str">
            <v>01</v>
          </cell>
          <cell r="H202" t="str">
            <v>11.5.1998</v>
          </cell>
          <cell r="I202">
            <v>507900</v>
          </cell>
          <cell r="J202">
            <v>0</v>
          </cell>
          <cell r="K202">
            <v>0</v>
          </cell>
          <cell r="L202">
            <v>507900</v>
          </cell>
          <cell r="M202" t="str">
            <v>02</v>
          </cell>
          <cell r="N202" t="str">
            <v>SEDLA</v>
          </cell>
        </row>
        <row r="203">
          <cell r="B203" t="str">
            <v>19980318</v>
          </cell>
          <cell r="C203" t="str">
            <v>98-7087</v>
          </cell>
          <cell r="D203" t="str">
            <v>KONVEX-RECEPT OPTIKA s.r.o.</v>
          </cell>
          <cell r="E203" t="str">
            <v>662</v>
          </cell>
          <cell r="F203" t="str">
            <v>662</v>
          </cell>
          <cell r="G203" t="str">
            <v>01</v>
          </cell>
          <cell r="H203" t="str">
            <v>31.3.1998</v>
          </cell>
          <cell r="I203">
            <v>244725</v>
          </cell>
          <cell r="J203">
            <v>0</v>
          </cell>
          <cell r="K203">
            <v>0</v>
          </cell>
          <cell r="L203">
            <v>244725</v>
          </cell>
          <cell r="M203" t="str">
            <v>04</v>
          </cell>
          <cell r="N203" t="str">
            <v>SMETA</v>
          </cell>
          <cell r="O203" t="str">
            <v>19980403</v>
          </cell>
        </row>
        <row r="204">
          <cell r="B204" t="str">
            <v>19980319</v>
          </cell>
          <cell r="C204" t="str">
            <v>98-3123</v>
          </cell>
          <cell r="D204" t="str">
            <v>L.O.U. s.r.o.</v>
          </cell>
          <cell r="E204" t="str">
            <v>670</v>
          </cell>
          <cell r="F204" t="str">
            <v>670</v>
          </cell>
          <cell r="G204" t="str">
            <v>03</v>
          </cell>
          <cell r="H204" t="str">
            <v>9.4.1998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 t="str">
            <v>02</v>
          </cell>
          <cell r="N204" t="str">
            <v>TOUSK</v>
          </cell>
        </row>
        <row r="205">
          <cell r="B205" t="str">
            <v>19980319</v>
          </cell>
          <cell r="C205" t="str">
            <v>98-8556</v>
          </cell>
          <cell r="D205" t="str">
            <v>EUTIT s.r.o.</v>
          </cell>
          <cell r="E205" t="str">
            <v>662</v>
          </cell>
          <cell r="F205" t="str">
            <v>662</v>
          </cell>
          <cell r="G205" t="str">
            <v>01</v>
          </cell>
          <cell r="H205" t="str">
            <v>12.5.1998</v>
          </cell>
          <cell r="I205">
            <v>322018</v>
          </cell>
          <cell r="J205">
            <v>0</v>
          </cell>
          <cell r="K205">
            <v>0</v>
          </cell>
          <cell r="L205">
            <v>322018</v>
          </cell>
          <cell r="M205" t="str">
            <v>05</v>
          </cell>
          <cell r="N205" t="str">
            <v>PASKO</v>
          </cell>
        </row>
        <row r="206">
          <cell r="B206" t="str">
            <v>19980320</v>
          </cell>
          <cell r="C206" t="str">
            <v>98-1148</v>
          </cell>
          <cell r="D206" t="str">
            <v>AUTO HAVELKA s.r.o.</v>
          </cell>
          <cell r="E206" t="str">
            <v>646</v>
          </cell>
          <cell r="G206" t="str">
            <v>02</v>
          </cell>
          <cell r="H206" t="str">
            <v>16.4.1998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 t="str">
            <v>01</v>
          </cell>
          <cell r="N206" t="str">
            <v>ARCH</v>
          </cell>
        </row>
        <row r="207">
          <cell r="B207" t="str">
            <v>19980320</v>
          </cell>
          <cell r="C207" t="str">
            <v>98-1149</v>
          </cell>
          <cell r="D207" t="str">
            <v>RAJSKÝ MILAN</v>
          </cell>
          <cell r="E207" t="str">
            <v>674</v>
          </cell>
          <cell r="G207" t="str">
            <v>02</v>
          </cell>
          <cell r="H207" t="str">
            <v>19.6.1998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 t="str">
            <v>01</v>
          </cell>
          <cell r="N207" t="str">
            <v>SROM</v>
          </cell>
        </row>
        <row r="208">
          <cell r="B208" t="str">
            <v>19980320</v>
          </cell>
          <cell r="C208" t="str">
            <v>98-3124</v>
          </cell>
          <cell r="D208" t="str">
            <v>AUTO s.r.o.</v>
          </cell>
          <cell r="E208" t="str">
            <v>646</v>
          </cell>
          <cell r="F208" t="str">
            <v>646</v>
          </cell>
          <cell r="G208" t="str">
            <v>01</v>
          </cell>
          <cell r="H208" t="str">
            <v>18.5.1998</v>
          </cell>
          <cell r="I208">
            <v>1452226</v>
          </cell>
          <cell r="J208">
            <v>1452226</v>
          </cell>
          <cell r="K208">
            <v>0</v>
          </cell>
          <cell r="L208">
            <v>0</v>
          </cell>
          <cell r="M208" t="str">
            <v>02</v>
          </cell>
          <cell r="N208" t="str">
            <v>TOUSK</v>
          </cell>
          <cell r="O208" t="str">
            <v>19980617</v>
          </cell>
        </row>
        <row r="209">
          <cell r="B209" t="str">
            <v>19980320</v>
          </cell>
          <cell r="C209" t="str">
            <v>98-3126</v>
          </cell>
          <cell r="D209" t="str">
            <v>PIPA LUBOŠ</v>
          </cell>
          <cell r="E209" t="str">
            <v>662</v>
          </cell>
          <cell r="F209" t="str">
            <v>662</v>
          </cell>
          <cell r="G209" t="str">
            <v>01</v>
          </cell>
          <cell r="H209" t="str">
            <v>25.3.1998</v>
          </cell>
          <cell r="I209">
            <v>99721</v>
          </cell>
          <cell r="J209">
            <v>0</v>
          </cell>
          <cell r="K209">
            <v>0</v>
          </cell>
          <cell r="L209">
            <v>99721</v>
          </cell>
          <cell r="M209" t="str">
            <v>02</v>
          </cell>
          <cell r="N209" t="str">
            <v>HARNO</v>
          </cell>
        </row>
        <row r="210">
          <cell r="B210" t="str">
            <v>19980320</v>
          </cell>
          <cell r="C210" t="str">
            <v>98-7090</v>
          </cell>
          <cell r="D210" t="str">
            <v>ŘEHÁK LADISLAV</v>
          </cell>
          <cell r="E210" t="str">
            <v>672</v>
          </cell>
          <cell r="F210" t="str">
            <v>672</v>
          </cell>
          <cell r="G210" t="str">
            <v>01</v>
          </cell>
          <cell r="H210" t="str">
            <v>3.4.1998</v>
          </cell>
          <cell r="I210">
            <v>78622</v>
          </cell>
          <cell r="J210">
            <v>0</v>
          </cell>
          <cell r="K210">
            <v>0</v>
          </cell>
          <cell r="L210">
            <v>78622</v>
          </cell>
          <cell r="M210" t="str">
            <v>04</v>
          </cell>
          <cell r="N210" t="str">
            <v>SMETA</v>
          </cell>
        </row>
        <row r="211">
          <cell r="B211" t="str">
            <v>19980320</v>
          </cell>
          <cell r="C211" t="str">
            <v>98-8567</v>
          </cell>
          <cell r="D211" t="str">
            <v>FLOKO s.r.o.</v>
          </cell>
          <cell r="E211" t="str">
            <v>674</v>
          </cell>
          <cell r="F211" t="str">
            <v>674</v>
          </cell>
          <cell r="G211" t="str">
            <v>01</v>
          </cell>
          <cell r="H211" t="str">
            <v>12.6.1998</v>
          </cell>
          <cell r="I211">
            <v>581583</v>
          </cell>
          <cell r="J211">
            <v>0</v>
          </cell>
          <cell r="K211">
            <v>0</v>
          </cell>
          <cell r="L211">
            <v>581583</v>
          </cell>
          <cell r="M211" t="str">
            <v>05</v>
          </cell>
          <cell r="N211" t="str">
            <v>FIALO</v>
          </cell>
        </row>
        <row r="212">
          <cell r="B212" t="str">
            <v>19980323</v>
          </cell>
          <cell r="C212" t="str">
            <v>98-5106</v>
          </cell>
          <cell r="D212" t="str">
            <v>VACEK CORPORATION s.r.o.</v>
          </cell>
          <cell r="E212" t="str">
            <v>667</v>
          </cell>
          <cell r="F212" t="str">
            <v>667</v>
          </cell>
          <cell r="G212" t="str">
            <v>01</v>
          </cell>
          <cell r="H212" t="str">
            <v>10.4.1998</v>
          </cell>
          <cell r="I212">
            <v>1920000</v>
          </cell>
          <cell r="J212">
            <v>0</v>
          </cell>
          <cell r="K212">
            <v>1920000</v>
          </cell>
          <cell r="L212">
            <v>0</v>
          </cell>
          <cell r="M212" t="str">
            <v>03</v>
          </cell>
          <cell r="N212" t="str">
            <v>FLORC</v>
          </cell>
        </row>
        <row r="213">
          <cell r="B213" t="str">
            <v>19980323</v>
          </cell>
          <cell r="C213" t="str">
            <v>98-3131</v>
          </cell>
          <cell r="D213" t="str">
            <v>SDC s.r.o.</v>
          </cell>
          <cell r="E213" t="str">
            <v>672</v>
          </cell>
          <cell r="F213" t="str">
            <v>672</v>
          </cell>
          <cell r="G213" t="str">
            <v>01</v>
          </cell>
          <cell r="H213" t="str">
            <v>25.3.1998</v>
          </cell>
          <cell r="I213">
            <v>170274</v>
          </cell>
          <cell r="J213">
            <v>0</v>
          </cell>
          <cell r="K213">
            <v>0</v>
          </cell>
          <cell r="L213">
            <v>170274</v>
          </cell>
          <cell r="M213" t="str">
            <v>02</v>
          </cell>
          <cell r="N213" t="str">
            <v>TOUSK</v>
          </cell>
        </row>
        <row r="214">
          <cell r="B214" t="str">
            <v>19980324</v>
          </cell>
          <cell r="C214" t="str">
            <v>98-1151</v>
          </cell>
          <cell r="D214" t="str">
            <v>BRIKET a.s.</v>
          </cell>
          <cell r="E214" t="str">
            <v>662</v>
          </cell>
          <cell r="F214" t="str">
            <v>662</v>
          </cell>
          <cell r="G214" t="str">
            <v>01</v>
          </cell>
          <cell r="H214" t="str">
            <v>21.5.1998</v>
          </cell>
          <cell r="I214">
            <v>1303010</v>
          </cell>
          <cell r="J214">
            <v>0</v>
          </cell>
          <cell r="K214">
            <v>0</v>
          </cell>
          <cell r="L214">
            <v>1303010</v>
          </cell>
          <cell r="M214" t="str">
            <v>01</v>
          </cell>
          <cell r="N214" t="str">
            <v>PESEK</v>
          </cell>
        </row>
        <row r="215">
          <cell r="B215" t="str">
            <v>19980324</v>
          </cell>
          <cell r="C215" t="str">
            <v>98-1154</v>
          </cell>
          <cell r="D215" t="str">
            <v>TRANSPORTKABEL-DIXI a.s.</v>
          </cell>
          <cell r="E215" t="str">
            <v>670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 t="str">
            <v>01</v>
          </cell>
          <cell r="N215" t="str">
            <v>SROM</v>
          </cell>
        </row>
        <row r="216">
          <cell r="B216" t="str">
            <v>19980325</v>
          </cell>
          <cell r="C216" t="str">
            <v>98-1152</v>
          </cell>
          <cell r="D216" t="str">
            <v>STRÁNECKÁ MARCELA</v>
          </cell>
          <cell r="E216" t="str">
            <v>676</v>
          </cell>
          <cell r="F216" t="str">
            <v>676</v>
          </cell>
          <cell r="G216" t="str">
            <v>01</v>
          </cell>
          <cell r="H216" t="str">
            <v>23.4.1997</v>
          </cell>
          <cell r="I216">
            <v>428147</v>
          </cell>
          <cell r="J216">
            <v>0</v>
          </cell>
          <cell r="K216">
            <v>0</v>
          </cell>
          <cell r="L216">
            <v>428147</v>
          </cell>
          <cell r="M216" t="str">
            <v>01</v>
          </cell>
          <cell r="N216" t="str">
            <v>BEZAN</v>
          </cell>
        </row>
        <row r="217">
          <cell r="B217" t="str">
            <v>19980325</v>
          </cell>
          <cell r="C217" t="str">
            <v>98-3135</v>
          </cell>
          <cell r="D217" t="str">
            <v>KLINKOVSKÝ KAREL</v>
          </cell>
          <cell r="E217" t="str">
            <v>662</v>
          </cell>
          <cell r="F217" t="str">
            <v>662</v>
          </cell>
          <cell r="G217" t="str">
            <v>01</v>
          </cell>
          <cell r="H217" t="str">
            <v>26.3.1998</v>
          </cell>
          <cell r="I217">
            <v>421079</v>
          </cell>
          <cell r="J217">
            <v>0</v>
          </cell>
          <cell r="K217">
            <v>0</v>
          </cell>
          <cell r="L217">
            <v>421079</v>
          </cell>
          <cell r="M217" t="str">
            <v>02</v>
          </cell>
          <cell r="N217" t="str">
            <v>LIZAL</v>
          </cell>
          <cell r="O217" t="str">
            <v>19980402</v>
          </cell>
        </row>
        <row r="218">
          <cell r="B218" t="str">
            <v>19980325</v>
          </cell>
          <cell r="C218" t="str">
            <v>98-3141</v>
          </cell>
          <cell r="D218" t="str">
            <v>VHOS-KA s.r.o.</v>
          </cell>
          <cell r="E218" t="str">
            <v>674</v>
          </cell>
          <cell r="F218" t="str">
            <v>674</v>
          </cell>
          <cell r="G218" t="str">
            <v>01</v>
          </cell>
          <cell r="H218" t="str">
            <v>6.4.1998</v>
          </cell>
          <cell r="I218">
            <v>1703886</v>
          </cell>
          <cell r="J218">
            <v>0</v>
          </cell>
          <cell r="K218">
            <v>0</v>
          </cell>
          <cell r="L218">
            <v>1703886</v>
          </cell>
          <cell r="M218" t="str">
            <v>02</v>
          </cell>
          <cell r="N218" t="str">
            <v>PARIZ</v>
          </cell>
        </row>
        <row r="219">
          <cell r="B219" t="str">
            <v>19980326</v>
          </cell>
          <cell r="C219" t="str">
            <v>98-1155</v>
          </cell>
          <cell r="D219" t="str">
            <v>STEKA s.r.o.</v>
          </cell>
          <cell r="E219" t="str">
            <v>670</v>
          </cell>
          <cell r="F219" t="str">
            <v>670</v>
          </cell>
          <cell r="G219" t="str">
            <v>01</v>
          </cell>
          <cell r="H219" t="str">
            <v>27.4.1998</v>
          </cell>
          <cell r="I219">
            <v>529785</v>
          </cell>
          <cell r="J219">
            <v>0</v>
          </cell>
          <cell r="K219">
            <v>0</v>
          </cell>
          <cell r="L219">
            <v>529785</v>
          </cell>
          <cell r="M219" t="str">
            <v>01</v>
          </cell>
          <cell r="N219" t="str">
            <v>LOUSK</v>
          </cell>
        </row>
        <row r="220">
          <cell r="B220" t="str">
            <v>19980326</v>
          </cell>
          <cell r="C220" t="str">
            <v>98-1156</v>
          </cell>
          <cell r="D220" t="str">
            <v>ŽAMBOCH JOSEF</v>
          </cell>
          <cell r="E220" t="str">
            <v>670</v>
          </cell>
          <cell r="F220" t="str">
            <v>670</v>
          </cell>
          <cell r="G220" t="str">
            <v>01</v>
          </cell>
          <cell r="H220" t="str">
            <v>23.6.1998</v>
          </cell>
          <cell r="I220">
            <v>321381</v>
          </cell>
          <cell r="J220">
            <v>0</v>
          </cell>
          <cell r="K220">
            <v>0</v>
          </cell>
          <cell r="L220">
            <v>321381</v>
          </cell>
          <cell r="M220" t="str">
            <v>01</v>
          </cell>
          <cell r="N220" t="str">
            <v>MELIC</v>
          </cell>
        </row>
        <row r="221">
          <cell r="B221" t="str">
            <v>19980326</v>
          </cell>
          <cell r="C221" t="str">
            <v>98-3138</v>
          </cell>
          <cell r="D221" t="str">
            <v>CHUDOBA JAN</v>
          </cell>
          <cell r="E221" t="str">
            <v>670</v>
          </cell>
          <cell r="F221" t="str">
            <v>670</v>
          </cell>
          <cell r="G221" t="str">
            <v>01</v>
          </cell>
          <cell r="H221" t="str">
            <v>27.3.1998</v>
          </cell>
          <cell r="I221">
            <v>509250</v>
          </cell>
          <cell r="J221">
            <v>0</v>
          </cell>
          <cell r="K221">
            <v>0</v>
          </cell>
          <cell r="L221">
            <v>509250</v>
          </cell>
          <cell r="M221" t="str">
            <v>02</v>
          </cell>
          <cell r="N221" t="str">
            <v>TOUSK</v>
          </cell>
        </row>
        <row r="222">
          <cell r="B222" t="str">
            <v>19980327</v>
          </cell>
          <cell r="C222" t="str">
            <v>98-5118</v>
          </cell>
          <cell r="D222" t="str">
            <v>VAŠENDA MILOSLAV</v>
          </cell>
          <cell r="E222" t="str">
            <v>670</v>
          </cell>
          <cell r="F222" t="str">
            <v>670</v>
          </cell>
          <cell r="G222" t="str">
            <v>01</v>
          </cell>
          <cell r="H222" t="str">
            <v>5.6.1998</v>
          </cell>
          <cell r="I222">
            <v>322788</v>
          </cell>
          <cell r="J222">
            <v>0</v>
          </cell>
          <cell r="K222">
            <v>0</v>
          </cell>
          <cell r="L222">
            <v>322788</v>
          </cell>
          <cell r="M222" t="str">
            <v>03</v>
          </cell>
          <cell r="N222" t="str">
            <v>FLORC</v>
          </cell>
        </row>
        <row r="223">
          <cell r="B223" t="str">
            <v>19980327</v>
          </cell>
          <cell r="C223" t="str">
            <v>98-3140</v>
          </cell>
          <cell r="D223" t="str">
            <v>ŠTĚRBA-MOTOR s.r.o.</v>
          </cell>
          <cell r="E223" t="str">
            <v>672</v>
          </cell>
          <cell r="F223" t="str">
            <v>672</v>
          </cell>
          <cell r="G223" t="str">
            <v>01</v>
          </cell>
          <cell r="H223" t="str">
            <v>9.4.1998</v>
          </cell>
          <cell r="I223">
            <v>776791</v>
          </cell>
          <cell r="J223">
            <v>0</v>
          </cell>
          <cell r="K223">
            <v>0</v>
          </cell>
          <cell r="L223">
            <v>776791</v>
          </cell>
          <cell r="M223" t="str">
            <v>02</v>
          </cell>
          <cell r="N223" t="str">
            <v>PARIZ</v>
          </cell>
        </row>
        <row r="224">
          <cell r="B224" t="str">
            <v>19980327</v>
          </cell>
          <cell r="C224" t="str">
            <v>98-3150</v>
          </cell>
          <cell r="D224" t="str">
            <v>FK DŘEVĚNÉ LIŠTY s.r.o.</v>
          </cell>
          <cell r="E224" t="str">
            <v>662</v>
          </cell>
          <cell r="F224" t="str">
            <v>662</v>
          </cell>
          <cell r="G224" t="str">
            <v>01</v>
          </cell>
          <cell r="H224" t="str">
            <v>18.6.1998</v>
          </cell>
          <cell r="I224">
            <v>1901939</v>
          </cell>
          <cell r="J224">
            <v>0</v>
          </cell>
          <cell r="K224">
            <v>0</v>
          </cell>
          <cell r="L224">
            <v>1901939</v>
          </cell>
          <cell r="M224" t="str">
            <v>02</v>
          </cell>
          <cell r="N224" t="str">
            <v>FREI</v>
          </cell>
        </row>
        <row r="225">
          <cell r="B225" t="str">
            <v>19980327</v>
          </cell>
          <cell r="C225" t="str">
            <v>98-5103</v>
          </cell>
          <cell r="D225" t="str">
            <v>CARINVEST GROUP a.s.</v>
          </cell>
          <cell r="E225" t="str">
            <v>670</v>
          </cell>
          <cell r="F225" t="str">
            <v>670</v>
          </cell>
          <cell r="G225" t="str">
            <v>01</v>
          </cell>
          <cell r="H225" t="str">
            <v>1.4.1998</v>
          </cell>
          <cell r="I225">
            <v>958672</v>
          </cell>
          <cell r="J225">
            <v>0</v>
          </cell>
          <cell r="K225">
            <v>0</v>
          </cell>
          <cell r="L225">
            <v>958672</v>
          </cell>
          <cell r="M225" t="str">
            <v>03</v>
          </cell>
          <cell r="N225" t="str">
            <v>MISEC</v>
          </cell>
          <cell r="O225" t="str">
            <v>19980403</v>
          </cell>
        </row>
        <row r="226">
          <cell r="B226" t="str">
            <v>19980330</v>
          </cell>
          <cell r="C226" t="str">
            <v>98-7097</v>
          </cell>
          <cell r="D226" t="str">
            <v>TANEX PLASTY a.s.</v>
          </cell>
          <cell r="E226" t="str">
            <v>634</v>
          </cell>
          <cell r="F226" t="str">
            <v>634</v>
          </cell>
          <cell r="G226" t="str">
            <v>01</v>
          </cell>
          <cell r="H226" t="str">
            <v>19.5.1998</v>
          </cell>
          <cell r="I226">
            <v>2261000</v>
          </cell>
          <cell r="J226">
            <v>2261000</v>
          </cell>
          <cell r="K226">
            <v>0</v>
          </cell>
          <cell r="L226">
            <v>0</v>
          </cell>
          <cell r="M226" t="str">
            <v>04</v>
          </cell>
          <cell r="N226" t="str">
            <v>SOURK</v>
          </cell>
          <cell r="O226" t="str">
            <v>19980430</v>
          </cell>
        </row>
        <row r="227">
          <cell r="B227" t="str">
            <v>19980330</v>
          </cell>
          <cell r="C227" t="str">
            <v>98-5104</v>
          </cell>
          <cell r="D227" t="str">
            <v>AUTOLEASING s.r.o.</v>
          </cell>
          <cell r="E227" t="str">
            <v>670</v>
          </cell>
          <cell r="F227" t="str">
            <v>670</v>
          </cell>
          <cell r="G227" t="str">
            <v>01</v>
          </cell>
          <cell r="H227" t="str">
            <v>14.4.1998</v>
          </cell>
          <cell r="I227">
            <v>580778</v>
          </cell>
          <cell r="J227">
            <v>0</v>
          </cell>
          <cell r="K227">
            <v>0</v>
          </cell>
          <cell r="L227">
            <v>580778</v>
          </cell>
          <cell r="M227" t="str">
            <v>03</v>
          </cell>
          <cell r="N227" t="str">
            <v>FLORC</v>
          </cell>
        </row>
        <row r="228">
          <cell r="B228" t="str">
            <v>19980330</v>
          </cell>
          <cell r="C228" t="str">
            <v>98-3146</v>
          </cell>
          <cell r="D228" t="str">
            <v>BRON s.r.o.</v>
          </cell>
          <cell r="E228" t="str">
            <v>670</v>
          </cell>
          <cell r="F228" t="str">
            <v>670</v>
          </cell>
          <cell r="G228" t="str">
            <v>01</v>
          </cell>
          <cell r="H228" t="str">
            <v>18.6.1998</v>
          </cell>
          <cell r="I228">
            <v>229475</v>
          </cell>
          <cell r="J228">
            <v>0</v>
          </cell>
          <cell r="K228">
            <v>0</v>
          </cell>
          <cell r="L228">
            <v>229475</v>
          </cell>
          <cell r="M228" t="str">
            <v>02</v>
          </cell>
          <cell r="N228" t="str">
            <v>FREI</v>
          </cell>
        </row>
        <row r="229">
          <cell r="B229" t="str">
            <v>19980330</v>
          </cell>
          <cell r="C229" t="str">
            <v>98-1158</v>
          </cell>
          <cell r="D229" t="str">
            <v>AUTOBAZAR JELÍNEK s.r.o.</v>
          </cell>
          <cell r="E229" t="str">
            <v>670</v>
          </cell>
          <cell r="F229" t="str">
            <v>670</v>
          </cell>
          <cell r="G229" t="str">
            <v>01</v>
          </cell>
          <cell r="H229" t="str">
            <v>16.4.1998</v>
          </cell>
          <cell r="I229">
            <v>1002423</v>
          </cell>
          <cell r="J229">
            <v>0</v>
          </cell>
          <cell r="K229">
            <v>0</v>
          </cell>
          <cell r="L229">
            <v>1002423</v>
          </cell>
          <cell r="M229" t="str">
            <v>01</v>
          </cell>
          <cell r="N229" t="str">
            <v>PESEK</v>
          </cell>
        </row>
        <row r="230">
          <cell r="B230" t="str">
            <v>19980330</v>
          </cell>
          <cell r="C230" t="str">
            <v>98-3144</v>
          </cell>
          <cell r="D230" t="str">
            <v>MANA MODE s.r.o.</v>
          </cell>
          <cell r="E230" t="str">
            <v>662</v>
          </cell>
          <cell r="F230" t="str">
            <v>662</v>
          </cell>
          <cell r="G230" t="str">
            <v>04</v>
          </cell>
          <cell r="H230" t="str">
            <v>10.5.1998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 t="str">
            <v>02</v>
          </cell>
          <cell r="N230" t="str">
            <v>JANOC</v>
          </cell>
        </row>
        <row r="231">
          <cell r="B231" t="str">
            <v>19980331</v>
          </cell>
          <cell r="C231" t="str">
            <v>98-1161</v>
          </cell>
          <cell r="D231" t="str">
            <v>AUTOSTAR VELIMEX s.r.o.</v>
          </cell>
          <cell r="E231" t="str">
            <v>646</v>
          </cell>
          <cell r="F231" t="str">
            <v>646</v>
          </cell>
          <cell r="G231" t="str">
            <v>01</v>
          </cell>
          <cell r="H231" t="str">
            <v>5.5.1998</v>
          </cell>
          <cell r="I231">
            <v>1116670</v>
          </cell>
          <cell r="J231">
            <v>1116670</v>
          </cell>
          <cell r="K231">
            <v>0</v>
          </cell>
          <cell r="L231">
            <v>0</v>
          </cell>
          <cell r="M231" t="str">
            <v>01</v>
          </cell>
          <cell r="N231" t="str">
            <v>MELIC</v>
          </cell>
          <cell r="O231" t="str">
            <v>19980526</v>
          </cell>
        </row>
        <row r="232">
          <cell r="B232" t="str">
            <v>19980331</v>
          </cell>
          <cell r="C232" t="str">
            <v>98-3143</v>
          </cell>
          <cell r="D232" t="str">
            <v>ZÍMA STANISLAV ING.</v>
          </cell>
          <cell r="E232" t="str">
            <v>674</v>
          </cell>
          <cell r="F232" t="str">
            <v>674</v>
          </cell>
          <cell r="G232" t="str">
            <v>01</v>
          </cell>
          <cell r="H232" t="str">
            <v>18.6.1998</v>
          </cell>
          <cell r="I232">
            <v>239008</v>
          </cell>
          <cell r="J232">
            <v>0</v>
          </cell>
          <cell r="K232">
            <v>0</v>
          </cell>
          <cell r="L232">
            <v>239008</v>
          </cell>
          <cell r="M232" t="str">
            <v>02</v>
          </cell>
          <cell r="N232" t="str">
            <v>GAJ</v>
          </cell>
        </row>
        <row r="233">
          <cell r="B233" t="str">
            <v>19980331</v>
          </cell>
          <cell r="C233" t="str">
            <v>98-3147</v>
          </cell>
          <cell r="D233" t="str">
            <v>HYDRO ZNOJMO a.s.</v>
          </cell>
          <cell r="E233" t="str">
            <v>670</v>
          </cell>
          <cell r="F233" t="str">
            <v>670</v>
          </cell>
          <cell r="G233" t="str">
            <v>01</v>
          </cell>
          <cell r="H233" t="str">
            <v>14.4.1998</v>
          </cell>
          <cell r="I233">
            <v>1807150</v>
          </cell>
          <cell r="J233">
            <v>0</v>
          </cell>
          <cell r="K233">
            <v>0</v>
          </cell>
          <cell r="L233">
            <v>1807150</v>
          </cell>
          <cell r="M233" t="str">
            <v>02</v>
          </cell>
          <cell r="N233" t="str">
            <v>FORMA</v>
          </cell>
        </row>
        <row r="234">
          <cell r="B234" t="str">
            <v>19980331</v>
          </cell>
          <cell r="C234" t="str">
            <v>98-5108</v>
          </cell>
          <cell r="D234" t="str">
            <v>IKTUS s.r.o.</v>
          </cell>
          <cell r="E234" t="str">
            <v>670</v>
          </cell>
          <cell r="F234" t="str">
            <v>670</v>
          </cell>
          <cell r="G234" t="str">
            <v>01</v>
          </cell>
          <cell r="H234" t="str">
            <v>10.4.1998</v>
          </cell>
          <cell r="I234">
            <v>1838031</v>
          </cell>
          <cell r="J234">
            <v>0</v>
          </cell>
          <cell r="K234">
            <v>0</v>
          </cell>
          <cell r="L234">
            <v>1838031</v>
          </cell>
          <cell r="M234" t="str">
            <v>03</v>
          </cell>
          <cell r="N234" t="str">
            <v>FLORC</v>
          </cell>
        </row>
        <row r="235">
          <cell r="B235" t="str">
            <v>19980331</v>
          </cell>
          <cell r="C235" t="str">
            <v>98-8545</v>
          </cell>
          <cell r="D235" t="str">
            <v>NOVOTNÝ JARMIL</v>
          </cell>
          <cell r="E235" t="str">
            <v>663</v>
          </cell>
          <cell r="F235" t="str">
            <v>663</v>
          </cell>
          <cell r="G235" t="str">
            <v>01</v>
          </cell>
          <cell r="H235" t="str">
            <v>31.3.1998</v>
          </cell>
          <cell r="I235">
            <v>486027</v>
          </cell>
          <cell r="J235">
            <v>0</v>
          </cell>
          <cell r="K235">
            <v>48000</v>
          </cell>
          <cell r="L235">
            <v>438027</v>
          </cell>
          <cell r="M235" t="str">
            <v>05</v>
          </cell>
          <cell r="N235" t="str">
            <v>FIALO</v>
          </cell>
        </row>
        <row r="236">
          <cell r="B236" t="str">
            <v>19980401</v>
          </cell>
          <cell r="C236" t="str">
            <v>98-7102</v>
          </cell>
          <cell r="D236" t="str">
            <v>ZELENÝ DŮM s.r.o.</v>
          </cell>
          <cell r="E236" t="str">
            <v>670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 t="str">
            <v>04</v>
          </cell>
          <cell r="N236" t="str">
            <v>SMETA</v>
          </cell>
        </row>
        <row r="237">
          <cell r="B237" t="str">
            <v>19980401</v>
          </cell>
          <cell r="C237" t="str">
            <v>98-5110</v>
          </cell>
          <cell r="D237" t="str">
            <v>ELIASS SPORT s.r.o.</v>
          </cell>
          <cell r="E237" t="str">
            <v>670</v>
          </cell>
          <cell r="F237" t="str">
            <v>670</v>
          </cell>
          <cell r="G237" t="str">
            <v>01</v>
          </cell>
          <cell r="H237" t="str">
            <v>3.4.1998</v>
          </cell>
          <cell r="I237">
            <v>309420</v>
          </cell>
          <cell r="J237">
            <v>0</v>
          </cell>
          <cell r="K237">
            <v>0</v>
          </cell>
          <cell r="L237">
            <v>309420</v>
          </cell>
          <cell r="M237" t="str">
            <v>03</v>
          </cell>
          <cell r="N237" t="str">
            <v>HYZOV</v>
          </cell>
          <cell r="O237" t="str">
            <v>19980406</v>
          </cell>
        </row>
        <row r="238">
          <cell r="B238" t="str">
            <v>19980401</v>
          </cell>
          <cell r="C238" t="str">
            <v>98-3148</v>
          </cell>
          <cell r="D238" t="str">
            <v>TICHÝ JAN ING.</v>
          </cell>
          <cell r="E238" t="str">
            <v>662</v>
          </cell>
          <cell r="F238" t="str">
            <v>662</v>
          </cell>
          <cell r="G238" t="str">
            <v>01</v>
          </cell>
          <cell r="H238" t="str">
            <v>2.4.1998</v>
          </cell>
          <cell r="I238">
            <v>145096</v>
          </cell>
          <cell r="J238">
            <v>0</v>
          </cell>
          <cell r="K238">
            <v>0</v>
          </cell>
          <cell r="L238">
            <v>145096</v>
          </cell>
          <cell r="M238" t="str">
            <v>02</v>
          </cell>
          <cell r="N238" t="str">
            <v>PARIZ</v>
          </cell>
        </row>
        <row r="239">
          <cell r="B239" t="str">
            <v>19980402</v>
          </cell>
          <cell r="C239" t="str">
            <v>98-3151</v>
          </cell>
          <cell r="D239" t="str">
            <v>MB KARTON s.r.o.</v>
          </cell>
          <cell r="E239" t="str">
            <v>646</v>
          </cell>
          <cell r="F239" t="str">
            <v>646</v>
          </cell>
          <cell r="G239" t="str">
            <v>01</v>
          </cell>
          <cell r="H239" t="str">
            <v>17.4.1998</v>
          </cell>
          <cell r="I239">
            <v>3445651</v>
          </cell>
          <cell r="J239">
            <v>3445651</v>
          </cell>
          <cell r="K239">
            <v>0</v>
          </cell>
          <cell r="L239">
            <v>0</v>
          </cell>
          <cell r="M239" t="str">
            <v>02</v>
          </cell>
          <cell r="N239" t="str">
            <v>DANKO</v>
          </cell>
          <cell r="O239" t="str">
            <v>19980422</v>
          </cell>
        </row>
        <row r="240">
          <cell r="B240" t="str">
            <v>19980403</v>
          </cell>
          <cell r="C240" t="str">
            <v>98-5117</v>
          </cell>
          <cell r="D240" t="str">
            <v>JC MARKET s.r.o.</v>
          </cell>
          <cell r="E240" t="str">
            <v>675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 t="str">
            <v>03</v>
          </cell>
          <cell r="N240" t="str">
            <v>FLORC</v>
          </cell>
        </row>
        <row r="241">
          <cell r="B241" t="str">
            <v>19980403</v>
          </cell>
          <cell r="C241" t="str">
            <v>98-7103</v>
          </cell>
          <cell r="D241" t="str">
            <v>ECOTEX s.r.o.</v>
          </cell>
          <cell r="E241" t="str">
            <v>646</v>
          </cell>
          <cell r="F241" t="str">
            <v>646</v>
          </cell>
          <cell r="G241" t="str">
            <v>01</v>
          </cell>
          <cell r="H241" t="str">
            <v>4.5.1998</v>
          </cell>
          <cell r="I241">
            <v>2691533</v>
          </cell>
          <cell r="J241">
            <v>2691533</v>
          </cell>
          <cell r="K241">
            <v>0</v>
          </cell>
          <cell r="L241">
            <v>0</v>
          </cell>
          <cell r="M241" t="str">
            <v>04</v>
          </cell>
          <cell r="N241" t="str">
            <v>SMETA</v>
          </cell>
          <cell r="O241" t="str">
            <v>19980511</v>
          </cell>
        </row>
        <row r="242">
          <cell r="B242" t="str">
            <v>19980403</v>
          </cell>
          <cell r="C242" t="str">
            <v>98-7103</v>
          </cell>
          <cell r="D242" t="str">
            <v>ECOTEX s.r.o.</v>
          </cell>
          <cell r="E242" t="str">
            <v>646</v>
          </cell>
          <cell r="F242" t="str">
            <v>646</v>
          </cell>
          <cell r="G242" t="str">
            <v>01</v>
          </cell>
          <cell r="H242" t="str">
            <v>4.5.1998</v>
          </cell>
          <cell r="I242">
            <v>2691533</v>
          </cell>
          <cell r="J242">
            <v>2691533</v>
          </cell>
          <cell r="K242">
            <v>0</v>
          </cell>
          <cell r="L242">
            <v>0</v>
          </cell>
          <cell r="M242" t="str">
            <v>04</v>
          </cell>
          <cell r="N242" t="str">
            <v>SMETA</v>
          </cell>
          <cell r="O242" t="str">
            <v>19980511</v>
          </cell>
        </row>
        <row r="243">
          <cell r="B243" t="str">
            <v>19980406</v>
          </cell>
          <cell r="C243" t="str">
            <v>98-3155</v>
          </cell>
          <cell r="D243" t="str">
            <v>KLS ELEKTRO s.r.o.</v>
          </cell>
          <cell r="E243" t="str">
            <v>670</v>
          </cell>
          <cell r="F243" t="str">
            <v>670</v>
          </cell>
          <cell r="G243" t="str">
            <v>01</v>
          </cell>
          <cell r="H243" t="str">
            <v>20.4.1998</v>
          </cell>
          <cell r="I243">
            <v>183309</v>
          </cell>
          <cell r="J243">
            <v>0</v>
          </cell>
          <cell r="K243">
            <v>0</v>
          </cell>
          <cell r="L243">
            <v>183309</v>
          </cell>
          <cell r="M243" t="str">
            <v>02</v>
          </cell>
          <cell r="N243" t="str">
            <v>FORMA</v>
          </cell>
        </row>
        <row r="244">
          <cell r="B244" t="str">
            <v>19980406</v>
          </cell>
          <cell r="C244" t="str">
            <v>98-3156</v>
          </cell>
          <cell r="D244" t="str">
            <v>MALOUŠEK ALOIS MUDR.</v>
          </cell>
          <cell r="E244" t="str">
            <v>670</v>
          </cell>
          <cell r="F244" t="str">
            <v>670</v>
          </cell>
          <cell r="G244" t="str">
            <v>01</v>
          </cell>
          <cell r="H244" t="str">
            <v>9.4.1998</v>
          </cell>
          <cell r="I244">
            <v>316148</v>
          </cell>
          <cell r="J244">
            <v>0</v>
          </cell>
          <cell r="K244">
            <v>0</v>
          </cell>
          <cell r="L244">
            <v>316148</v>
          </cell>
          <cell r="M244" t="str">
            <v>02</v>
          </cell>
          <cell r="N244" t="str">
            <v>TOUSK</v>
          </cell>
        </row>
        <row r="245">
          <cell r="B245" t="str">
            <v>19980406</v>
          </cell>
          <cell r="C245" t="str">
            <v>98-5119</v>
          </cell>
          <cell r="D245" t="str">
            <v>GELTEX s.r.o.</v>
          </cell>
          <cell r="E245" t="str">
            <v>670</v>
          </cell>
          <cell r="F245" t="str">
            <v>670</v>
          </cell>
          <cell r="G245" t="str">
            <v>01</v>
          </cell>
          <cell r="H245" t="str">
            <v>14.4.1998</v>
          </cell>
          <cell r="I245">
            <v>668166</v>
          </cell>
          <cell r="J245">
            <v>0</v>
          </cell>
          <cell r="K245">
            <v>0</v>
          </cell>
          <cell r="L245">
            <v>668166</v>
          </cell>
          <cell r="M245" t="str">
            <v>03</v>
          </cell>
          <cell r="N245" t="str">
            <v>KLEPA</v>
          </cell>
        </row>
        <row r="246">
          <cell r="B246" t="str">
            <v>19980407</v>
          </cell>
          <cell r="C246" t="str">
            <v>98-7106</v>
          </cell>
          <cell r="D246" t="str">
            <v>OPES a.s.</v>
          </cell>
          <cell r="E246" t="str">
            <v>670</v>
          </cell>
          <cell r="G246" t="str">
            <v>02</v>
          </cell>
          <cell r="H246" t="str">
            <v>9.4.1998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 t="str">
            <v>04</v>
          </cell>
          <cell r="N246" t="str">
            <v>HOFMA</v>
          </cell>
        </row>
        <row r="247">
          <cell r="B247" t="str">
            <v>19980407</v>
          </cell>
          <cell r="C247" t="str">
            <v>98-1166</v>
          </cell>
          <cell r="D247" t="str">
            <v>LOUNSKÉ TEPELNÉ HOSPODÁŘ.sro</v>
          </cell>
          <cell r="E247" t="str">
            <v>670</v>
          </cell>
          <cell r="F247" t="str">
            <v>670</v>
          </cell>
          <cell r="G247" t="str">
            <v>01</v>
          </cell>
          <cell r="H247" t="str">
            <v>5.5.1998</v>
          </cell>
          <cell r="I247">
            <v>3748800</v>
          </cell>
          <cell r="J247">
            <v>0</v>
          </cell>
          <cell r="K247">
            <v>0</v>
          </cell>
          <cell r="L247">
            <v>3748800</v>
          </cell>
          <cell r="M247" t="str">
            <v>01</v>
          </cell>
          <cell r="N247" t="str">
            <v>MELIC</v>
          </cell>
        </row>
        <row r="248">
          <cell r="B248" t="str">
            <v>19980407</v>
          </cell>
          <cell r="C248" t="str">
            <v>98-3157</v>
          </cell>
          <cell r="D248" t="str">
            <v>ROBOTKA MILOSLAV ING.</v>
          </cell>
          <cell r="E248" t="str">
            <v>662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 t="str">
            <v>02</v>
          </cell>
          <cell r="N248" t="str">
            <v>GAJ</v>
          </cell>
        </row>
        <row r="249">
          <cell r="B249" t="str">
            <v>19980407</v>
          </cell>
          <cell r="C249" t="str">
            <v>98-5121</v>
          </cell>
          <cell r="D249" t="str">
            <v>MELITES s.r.o.</v>
          </cell>
          <cell r="E249" t="str">
            <v>662</v>
          </cell>
          <cell r="F249" t="str">
            <v>662</v>
          </cell>
          <cell r="G249" t="str">
            <v>01</v>
          </cell>
          <cell r="H249" t="str">
            <v>7.4.1998</v>
          </cell>
          <cell r="I249">
            <v>532927</v>
          </cell>
          <cell r="J249">
            <v>0</v>
          </cell>
          <cell r="K249">
            <v>0</v>
          </cell>
          <cell r="L249">
            <v>532927</v>
          </cell>
          <cell r="M249" t="str">
            <v>03</v>
          </cell>
          <cell r="N249" t="str">
            <v>CVIKO</v>
          </cell>
        </row>
        <row r="250">
          <cell r="B250" t="str">
            <v>19980407</v>
          </cell>
          <cell r="C250" t="str">
            <v>98-5124</v>
          </cell>
          <cell r="D250" t="str">
            <v>STOMIX s.r.o.</v>
          </cell>
          <cell r="E250" t="str">
            <v>670</v>
          </cell>
          <cell r="F250" t="str">
            <v>670</v>
          </cell>
          <cell r="G250" t="str">
            <v>01</v>
          </cell>
          <cell r="H250" t="str">
            <v>6.5.1998</v>
          </cell>
          <cell r="I250">
            <v>913991</v>
          </cell>
          <cell r="J250">
            <v>0</v>
          </cell>
          <cell r="K250">
            <v>0</v>
          </cell>
          <cell r="L250">
            <v>913991</v>
          </cell>
          <cell r="M250" t="str">
            <v>03</v>
          </cell>
          <cell r="N250" t="str">
            <v>FLORC</v>
          </cell>
        </row>
        <row r="251">
          <cell r="B251" t="str">
            <v>19980408</v>
          </cell>
          <cell r="C251" t="str">
            <v>98-5120</v>
          </cell>
          <cell r="D251" t="str">
            <v>PILA KRNOV s.r.o.</v>
          </cell>
          <cell r="E251" t="str">
            <v>676</v>
          </cell>
          <cell r="F251" t="str">
            <v>676</v>
          </cell>
          <cell r="G251" t="str">
            <v>01</v>
          </cell>
          <cell r="H251" t="str">
            <v>28.4.1998</v>
          </cell>
          <cell r="I251">
            <v>2007068</v>
          </cell>
          <cell r="J251">
            <v>0</v>
          </cell>
          <cell r="K251">
            <v>0</v>
          </cell>
          <cell r="L251">
            <v>2007068</v>
          </cell>
          <cell r="M251" t="str">
            <v>03</v>
          </cell>
          <cell r="N251" t="str">
            <v>MELCO</v>
          </cell>
        </row>
        <row r="252">
          <cell r="B252" t="str">
            <v>19980409</v>
          </cell>
          <cell r="C252" t="str">
            <v>98-3158</v>
          </cell>
          <cell r="D252" t="str">
            <v>AGROPRODUKT SUPÍKOVICE s.r.o.</v>
          </cell>
          <cell r="E252" t="str">
            <v>670</v>
          </cell>
          <cell r="F252" t="str">
            <v>670</v>
          </cell>
          <cell r="G252" t="str">
            <v>01</v>
          </cell>
          <cell r="H252" t="str">
            <v>16.4.1998</v>
          </cell>
          <cell r="I252">
            <v>390107</v>
          </cell>
          <cell r="J252">
            <v>0</v>
          </cell>
          <cell r="K252">
            <v>0</v>
          </cell>
          <cell r="L252">
            <v>390107</v>
          </cell>
          <cell r="M252" t="str">
            <v>02</v>
          </cell>
          <cell r="N252" t="str">
            <v>HARNO</v>
          </cell>
        </row>
        <row r="253">
          <cell r="B253" t="str">
            <v>19980409</v>
          </cell>
          <cell r="C253" t="str">
            <v>98-1170</v>
          </cell>
          <cell r="D253" t="str">
            <v>ASTERA DESING s.r.o.</v>
          </cell>
          <cell r="E253" t="str">
            <v>670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 t="str">
            <v>01</v>
          </cell>
          <cell r="N253" t="str">
            <v>LOUSK</v>
          </cell>
        </row>
        <row r="254">
          <cell r="B254" t="str">
            <v>19980410</v>
          </cell>
          <cell r="C254" t="str">
            <v>98-3159</v>
          </cell>
          <cell r="D254" t="str">
            <v>SADÍLEK OLDŘICH</v>
          </cell>
          <cell r="E254" t="str">
            <v>670</v>
          </cell>
          <cell r="F254" t="str">
            <v>670</v>
          </cell>
          <cell r="G254" t="str">
            <v>01</v>
          </cell>
          <cell r="H254" t="str">
            <v>18.6.1998</v>
          </cell>
          <cell r="I254">
            <v>663296</v>
          </cell>
          <cell r="J254">
            <v>0</v>
          </cell>
          <cell r="K254">
            <v>0</v>
          </cell>
          <cell r="L254">
            <v>663296</v>
          </cell>
          <cell r="M254" t="str">
            <v>02</v>
          </cell>
          <cell r="N254" t="str">
            <v>GAJ</v>
          </cell>
        </row>
        <row r="255">
          <cell r="B255" t="str">
            <v>19980414</v>
          </cell>
          <cell r="C255" t="str">
            <v>98-1169</v>
          </cell>
          <cell r="D255" t="str">
            <v>TOPAS PLUS s.r.o.</v>
          </cell>
          <cell r="E255" t="str">
            <v>676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 t="str">
            <v>01</v>
          </cell>
          <cell r="N255" t="str">
            <v>BILKO</v>
          </cell>
        </row>
        <row r="256">
          <cell r="B256" t="str">
            <v>19980414</v>
          </cell>
          <cell r="C256" t="str">
            <v>98-3160</v>
          </cell>
          <cell r="D256" t="str">
            <v>ZEDNÍČEK JINDŘICH</v>
          </cell>
          <cell r="E256" t="str">
            <v>670</v>
          </cell>
          <cell r="F256" t="str">
            <v>670</v>
          </cell>
          <cell r="G256" t="str">
            <v>01</v>
          </cell>
          <cell r="H256" t="str">
            <v>20.4.1998</v>
          </cell>
          <cell r="I256">
            <v>507619</v>
          </cell>
          <cell r="J256">
            <v>0</v>
          </cell>
          <cell r="K256">
            <v>0</v>
          </cell>
          <cell r="L256">
            <v>507619</v>
          </cell>
          <cell r="M256" t="str">
            <v>02</v>
          </cell>
          <cell r="N256" t="str">
            <v>TOUSK</v>
          </cell>
        </row>
        <row r="257">
          <cell r="B257" t="str">
            <v>19980414</v>
          </cell>
          <cell r="C257" t="str">
            <v>98-8550</v>
          </cell>
          <cell r="D257" t="str">
            <v>MIŠKOVSKÝ KAMIL</v>
          </cell>
          <cell r="E257" t="str">
            <v>670</v>
          </cell>
          <cell r="F257" t="str">
            <v>670</v>
          </cell>
          <cell r="G257" t="str">
            <v>01</v>
          </cell>
          <cell r="H257" t="str">
            <v>14.5.1998</v>
          </cell>
          <cell r="I257">
            <v>508578</v>
          </cell>
          <cell r="J257">
            <v>0</v>
          </cell>
          <cell r="K257">
            <v>0</v>
          </cell>
          <cell r="L257">
            <v>508578</v>
          </cell>
          <cell r="M257" t="str">
            <v>05</v>
          </cell>
          <cell r="N257" t="str">
            <v>FIALO</v>
          </cell>
        </row>
        <row r="258">
          <cell r="B258" t="str">
            <v>19980414</v>
          </cell>
          <cell r="C258" t="str">
            <v>98-8555</v>
          </cell>
          <cell r="D258" t="str">
            <v>BÁRTA VÁCLAV</v>
          </cell>
          <cell r="E258" t="str">
            <v>670</v>
          </cell>
          <cell r="F258" t="str">
            <v>670</v>
          </cell>
          <cell r="G258" t="str">
            <v>01</v>
          </cell>
          <cell r="H258" t="str">
            <v>18.6.1998</v>
          </cell>
          <cell r="I258">
            <v>1217223</v>
          </cell>
          <cell r="J258">
            <v>0</v>
          </cell>
          <cell r="K258">
            <v>0</v>
          </cell>
          <cell r="L258">
            <v>1217223</v>
          </cell>
          <cell r="M258" t="str">
            <v>05</v>
          </cell>
          <cell r="N258" t="str">
            <v>FIALO</v>
          </cell>
        </row>
        <row r="259">
          <cell r="B259" t="str">
            <v>19980415</v>
          </cell>
          <cell r="C259" t="str">
            <v>98-5130</v>
          </cell>
          <cell r="D259" t="str">
            <v>ARNET OSTRAVA s.r.o.</v>
          </cell>
          <cell r="E259" t="str">
            <v>670</v>
          </cell>
          <cell r="G259" t="str">
            <v>02</v>
          </cell>
          <cell r="H259" t="str">
            <v>4.5.1998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 t="str">
            <v>03</v>
          </cell>
          <cell r="N259" t="str">
            <v>KLEPA</v>
          </cell>
        </row>
        <row r="260">
          <cell r="B260" t="str">
            <v>19980415</v>
          </cell>
          <cell r="C260" t="str">
            <v>98-7109</v>
          </cell>
          <cell r="D260" t="str">
            <v>CHARVÁT JIŘÍ</v>
          </cell>
          <cell r="E260" t="str">
            <v>662</v>
          </cell>
          <cell r="G260" t="str">
            <v>03</v>
          </cell>
          <cell r="H260" t="str">
            <v>13.5.1998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 t="str">
            <v>04</v>
          </cell>
          <cell r="N260" t="str">
            <v>HOFMA</v>
          </cell>
        </row>
        <row r="261">
          <cell r="B261" t="str">
            <v>19980415</v>
          </cell>
          <cell r="C261" t="str">
            <v>98-8551</v>
          </cell>
          <cell r="D261" t="str">
            <v>AUTOKOMFORT spol.s r.o.</v>
          </cell>
          <cell r="E261" t="str">
            <v>670</v>
          </cell>
          <cell r="F261" t="str">
            <v>670</v>
          </cell>
          <cell r="G261" t="str">
            <v>01</v>
          </cell>
          <cell r="H261" t="str">
            <v>18.6.1998</v>
          </cell>
          <cell r="I261">
            <v>35022</v>
          </cell>
          <cell r="J261">
            <v>0</v>
          </cell>
          <cell r="K261">
            <v>0</v>
          </cell>
          <cell r="L261">
            <v>35022</v>
          </cell>
          <cell r="M261" t="str">
            <v>05</v>
          </cell>
          <cell r="N261" t="str">
            <v>PASKO</v>
          </cell>
        </row>
        <row r="262">
          <cell r="B262" t="str">
            <v>19980416</v>
          </cell>
          <cell r="C262" t="str">
            <v>98-5132</v>
          </cell>
          <cell r="D262" t="str">
            <v>AUTEKA s.r.o.</v>
          </cell>
          <cell r="E262" t="str">
            <v>670</v>
          </cell>
          <cell r="F262" t="str">
            <v>670</v>
          </cell>
          <cell r="G262" t="str">
            <v>01</v>
          </cell>
          <cell r="H262" t="str">
            <v>21.5.1998</v>
          </cell>
          <cell r="I262">
            <v>963852</v>
          </cell>
          <cell r="J262">
            <v>0</v>
          </cell>
          <cell r="K262">
            <v>0</v>
          </cell>
          <cell r="L262">
            <v>963852</v>
          </cell>
          <cell r="M262" t="str">
            <v>03</v>
          </cell>
          <cell r="N262" t="str">
            <v>KLEPA</v>
          </cell>
        </row>
        <row r="263">
          <cell r="B263" t="str">
            <v>19980416</v>
          </cell>
          <cell r="C263" t="str">
            <v>98-7114</v>
          </cell>
          <cell r="D263" t="str">
            <v>FROLEN LINEX-EXPORT s.r.o.</v>
          </cell>
          <cell r="E263" t="str">
            <v>658</v>
          </cell>
          <cell r="F263" t="str">
            <v>658</v>
          </cell>
          <cell r="G263" t="str">
            <v>01</v>
          </cell>
          <cell r="H263" t="str">
            <v>28.5.1998</v>
          </cell>
          <cell r="I263">
            <v>963473</v>
          </cell>
          <cell r="J263">
            <v>0</v>
          </cell>
          <cell r="K263">
            <v>0</v>
          </cell>
          <cell r="L263">
            <v>963473</v>
          </cell>
          <cell r="M263" t="str">
            <v>04</v>
          </cell>
          <cell r="N263" t="str">
            <v>VESEL</v>
          </cell>
        </row>
        <row r="264">
          <cell r="B264" t="str">
            <v>19980416</v>
          </cell>
          <cell r="C264" t="str">
            <v>98-7111</v>
          </cell>
          <cell r="D264" t="str">
            <v>PLEVA MILAN</v>
          </cell>
          <cell r="E264" t="str">
            <v>658</v>
          </cell>
          <cell r="F264" t="str">
            <v>658</v>
          </cell>
          <cell r="G264" t="str">
            <v>01</v>
          </cell>
          <cell r="H264" t="str">
            <v>30.4.1998</v>
          </cell>
          <cell r="I264">
            <v>1317474</v>
          </cell>
          <cell r="J264">
            <v>0</v>
          </cell>
          <cell r="K264">
            <v>0</v>
          </cell>
          <cell r="L264">
            <v>1317474</v>
          </cell>
          <cell r="M264" t="str">
            <v>04</v>
          </cell>
          <cell r="N264" t="str">
            <v>MATEJ</v>
          </cell>
        </row>
        <row r="265">
          <cell r="B265" t="str">
            <v>19980416</v>
          </cell>
          <cell r="C265" t="str">
            <v>98-1172</v>
          </cell>
          <cell r="D265" t="str">
            <v>EKO VOLFARTICE a.s.</v>
          </cell>
          <cell r="E265" t="str">
            <v>662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 t="str">
            <v>01</v>
          </cell>
          <cell r="N265" t="str">
            <v>LOUSK</v>
          </cell>
        </row>
        <row r="266">
          <cell r="B266" t="str">
            <v>19980416</v>
          </cell>
          <cell r="C266" t="str">
            <v>98-3163</v>
          </cell>
          <cell r="D266" t="str">
            <v>KUBÍČEK MIROSLAV</v>
          </cell>
          <cell r="E266" t="str">
            <v>670</v>
          </cell>
          <cell r="F266" t="str">
            <v>670</v>
          </cell>
          <cell r="G266" t="str">
            <v>01</v>
          </cell>
          <cell r="H266" t="str">
            <v>20.4.1998</v>
          </cell>
          <cell r="I266">
            <v>165894</v>
          </cell>
          <cell r="J266">
            <v>0</v>
          </cell>
          <cell r="K266">
            <v>0</v>
          </cell>
          <cell r="L266">
            <v>165894</v>
          </cell>
          <cell r="M266" t="str">
            <v>02</v>
          </cell>
          <cell r="N266" t="str">
            <v>FORMA</v>
          </cell>
        </row>
        <row r="267">
          <cell r="B267" t="str">
            <v>19980416</v>
          </cell>
          <cell r="C267" t="str">
            <v>98-3165</v>
          </cell>
          <cell r="D267" t="str">
            <v>EDEN JINOLICE s.r.o.</v>
          </cell>
          <cell r="E267" t="str">
            <v>662</v>
          </cell>
          <cell r="F267" t="str">
            <v>662</v>
          </cell>
          <cell r="G267" t="str">
            <v>01</v>
          </cell>
          <cell r="H267" t="str">
            <v>16.6.1998</v>
          </cell>
          <cell r="I267">
            <v>2047915</v>
          </cell>
          <cell r="J267">
            <v>0</v>
          </cell>
          <cell r="K267">
            <v>0</v>
          </cell>
          <cell r="L267">
            <v>2047915</v>
          </cell>
          <cell r="M267" t="str">
            <v>02</v>
          </cell>
          <cell r="N267" t="str">
            <v>SEDLA</v>
          </cell>
        </row>
        <row r="268">
          <cell r="B268" t="str">
            <v>19980417</v>
          </cell>
          <cell r="C268" t="str">
            <v>98-7116</v>
          </cell>
          <cell r="D268" t="str">
            <v>DŘEVOZÁVOD PRAŽAN s.r.o.</v>
          </cell>
          <cell r="E268" t="str">
            <v>646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 t="str">
            <v>04</v>
          </cell>
          <cell r="N268" t="str">
            <v>SMETA</v>
          </cell>
        </row>
        <row r="269">
          <cell r="B269" t="str">
            <v>19980420</v>
          </cell>
          <cell r="C269" t="str">
            <v>98-5135</v>
          </cell>
          <cell r="D269" t="str">
            <v>BAMBUŠEK JAROSLAV</v>
          </cell>
          <cell r="E269" t="str">
            <v>670</v>
          </cell>
          <cell r="F269" t="str">
            <v>670</v>
          </cell>
          <cell r="G269" t="str">
            <v>01</v>
          </cell>
          <cell r="H269" t="str">
            <v>6.5.1998</v>
          </cell>
          <cell r="I269">
            <v>59486</v>
          </cell>
          <cell r="J269">
            <v>0</v>
          </cell>
          <cell r="K269">
            <v>0</v>
          </cell>
          <cell r="L269">
            <v>59486</v>
          </cell>
          <cell r="M269" t="str">
            <v>03</v>
          </cell>
          <cell r="N269" t="str">
            <v>KLEPA</v>
          </cell>
        </row>
        <row r="270">
          <cell r="B270" t="str">
            <v>19980420</v>
          </cell>
          <cell r="C270" t="str">
            <v>98-5144</v>
          </cell>
          <cell r="D270" t="str">
            <v>MORAVIA TRADING a.s.</v>
          </cell>
          <cell r="E270" t="str">
            <v>670</v>
          </cell>
          <cell r="F270" t="str">
            <v>670</v>
          </cell>
          <cell r="G270" t="str">
            <v>01</v>
          </cell>
          <cell r="H270" t="str">
            <v>21.5.1998</v>
          </cell>
          <cell r="I270">
            <v>5313563</v>
          </cell>
          <cell r="J270">
            <v>0</v>
          </cell>
          <cell r="K270">
            <v>0</v>
          </cell>
          <cell r="L270">
            <v>5313563</v>
          </cell>
          <cell r="M270" t="str">
            <v>03</v>
          </cell>
          <cell r="N270" t="str">
            <v>KLEPA</v>
          </cell>
        </row>
        <row r="271">
          <cell r="B271" t="str">
            <v>19980420</v>
          </cell>
          <cell r="C271" t="str">
            <v>98-7117</v>
          </cell>
          <cell r="D271" t="str">
            <v>NATURAL KERAMIKA s.r.o.</v>
          </cell>
          <cell r="E271" t="str">
            <v>676</v>
          </cell>
          <cell r="F271" t="str">
            <v>676</v>
          </cell>
          <cell r="G271" t="str">
            <v>01</v>
          </cell>
          <cell r="H271" t="str">
            <v>20.5.1998</v>
          </cell>
          <cell r="I271">
            <v>1045724</v>
          </cell>
          <cell r="J271">
            <v>0</v>
          </cell>
          <cell r="K271">
            <v>0</v>
          </cell>
          <cell r="L271">
            <v>1045724</v>
          </cell>
          <cell r="M271" t="str">
            <v>04</v>
          </cell>
          <cell r="N271" t="str">
            <v>PLANI</v>
          </cell>
        </row>
        <row r="272">
          <cell r="B272" t="str">
            <v>19980420</v>
          </cell>
          <cell r="C272" t="str">
            <v>98-7119</v>
          </cell>
          <cell r="D272" t="str">
            <v>LOSENICKÝ LIBOR</v>
          </cell>
          <cell r="E272" t="str">
            <v>662</v>
          </cell>
          <cell r="F272" t="str">
            <v>662</v>
          </cell>
          <cell r="G272" t="str">
            <v>01</v>
          </cell>
          <cell r="H272" t="str">
            <v>16.6.1998</v>
          </cell>
          <cell r="I272">
            <v>715857</v>
          </cell>
          <cell r="J272">
            <v>0</v>
          </cell>
          <cell r="K272">
            <v>0</v>
          </cell>
          <cell r="L272">
            <v>715857</v>
          </cell>
          <cell r="M272" t="str">
            <v>04</v>
          </cell>
          <cell r="N272" t="str">
            <v>HOFMA</v>
          </cell>
        </row>
        <row r="273">
          <cell r="B273" t="str">
            <v>19980422</v>
          </cell>
          <cell r="C273" t="str">
            <v>98-7121</v>
          </cell>
          <cell r="D273" t="str">
            <v>FIALA JOSEF</v>
          </cell>
          <cell r="E273" t="str">
            <v>662</v>
          </cell>
          <cell r="F273" t="str">
            <v>662</v>
          </cell>
          <cell r="G273" t="str">
            <v>01</v>
          </cell>
          <cell r="H273" t="str">
            <v>16.6.1998</v>
          </cell>
          <cell r="I273">
            <v>983293</v>
          </cell>
          <cell r="J273">
            <v>0</v>
          </cell>
          <cell r="K273">
            <v>0</v>
          </cell>
          <cell r="L273">
            <v>983293</v>
          </cell>
          <cell r="M273" t="str">
            <v>04</v>
          </cell>
          <cell r="N273" t="str">
            <v>HOFMA</v>
          </cell>
        </row>
        <row r="274">
          <cell r="B274" t="str">
            <v>19980422</v>
          </cell>
          <cell r="C274" t="str">
            <v>98-8552</v>
          </cell>
          <cell r="D274" t="str">
            <v>UMAPO, spol. s r.o.</v>
          </cell>
          <cell r="E274" t="str">
            <v>670</v>
          </cell>
          <cell r="F274" t="str">
            <v>670</v>
          </cell>
          <cell r="G274" t="str">
            <v>01</v>
          </cell>
          <cell r="H274" t="str">
            <v>18.6.1998</v>
          </cell>
          <cell r="I274">
            <v>98031</v>
          </cell>
          <cell r="J274">
            <v>0</v>
          </cell>
          <cell r="K274">
            <v>0</v>
          </cell>
          <cell r="L274">
            <v>98031</v>
          </cell>
          <cell r="M274" t="str">
            <v>05</v>
          </cell>
          <cell r="N274" t="str">
            <v>PASKO</v>
          </cell>
        </row>
        <row r="275">
          <cell r="B275" t="str">
            <v>19980422</v>
          </cell>
          <cell r="C275" t="str">
            <v>98-5136</v>
          </cell>
          <cell r="D275" t="str">
            <v>ŠTEMONOVÁ RENÁTA-POTRAVINY</v>
          </cell>
          <cell r="E275" t="str">
            <v>670</v>
          </cell>
          <cell r="F275" t="str">
            <v>670</v>
          </cell>
          <cell r="G275" t="str">
            <v>01</v>
          </cell>
          <cell r="H275" t="str">
            <v>6.5.1998</v>
          </cell>
          <cell r="I275">
            <v>111690</v>
          </cell>
          <cell r="J275">
            <v>0</v>
          </cell>
          <cell r="K275">
            <v>0</v>
          </cell>
          <cell r="L275">
            <v>111690</v>
          </cell>
          <cell r="M275" t="str">
            <v>03</v>
          </cell>
          <cell r="N275" t="str">
            <v>KLEPA</v>
          </cell>
        </row>
        <row r="276">
          <cell r="B276" t="str">
            <v>19980423</v>
          </cell>
          <cell r="C276" t="str">
            <v>98-5137</v>
          </cell>
          <cell r="D276" t="str">
            <v>ALVE s.r.o.</v>
          </cell>
          <cell r="E276" t="str">
            <v>658</v>
          </cell>
          <cell r="F276" t="str">
            <v>658</v>
          </cell>
          <cell r="G276" t="str">
            <v>01</v>
          </cell>
          <cell r="H276" t="str">
            <v>28.4.1998</v>
          </cell>
          <cell r="I276">
            <v>3266038</v>
          </cell>
          <cell r="J276">
            <v>0</v>
          </cell>
          <cell r="K276">
            <v>0</v>
          </cell>
          <cell r="L276">
            <v>3266038</v>
          </cell>
          <cell r="M276" t="str">
            <v>03</v>
          </cell>
          <cell r="N276" t="str">
            <v>HYZOV</v>
          </cell>
        </row>
        <row r="277">
          <cell r="B277" t="str">
            <v>19980423</v>
          </cell>
          <cell r="C277" t="str">
            <v>98-5140</v>
          </cell>
          <cell r="D277" t="str">
            <v>PLAČEK PETR-HORNEX</v>
          </cell>
          <cell r="E277" t="str">
            <v>679</v>
          </cell>
          <cell r="G277" t="str">
            <v>02</v>
          </cell>
          <cell r="H277" t="str">
            <v>18.5.1998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 t="str">
            <v>03</v>
          </cell>
          <cell r="N277" t="str">
            <v>CVIKO</v>
          </cell>
        </row>
        <row r="278">
          <cell r="B278" t="str">
            <v>19980423</v>
          </cell>
          <cell r="C278" t="str">
            <v>98-7122</v>
          </cell>
          <cell r="D278" t="str">
            <v>REKUPER SYCHROV s.r.o.</v>
          </cell>
          <cell r="E278" t="str">
            <v>662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 t="str">
            <v>04</v>
          </cell>
          <cell r="N278" t="str">
            <v>SMETA</v>
          </cell>
        </row>
        <row r="279">
          <cell r="B279" t="str">
            <v>19980423</v>
          </cell>
          <cell r="C279" t="str">
            <v>98-3173</v>
          </cell>
          <cell r="D279" t="str">
            <v>RENOVA MALEC-KADLEC s.r.o.</v>
          </cell>
          <cell r="E279" t="str">
            <v>662</v>
          </cell>
          <cell r="F279" t="str">
            <v>662</v>
          </cell>
          <cell r="G279" t="str">
            <v>01</v>
          </cell>
          <cell r="H279" t="str">
            <v>27.4.1998</v>
          </cell>
          <cell r="I279">
            <v>169570</v>
          </cell>
          <cell r="J279">
            <v>0</v>
          </cell>
          <cell r="K279">
            <v>0</v>
          </cell>
          <cell r="L279">
            <v>169570</v>
          </cell>
          <cell r="M279" t="str">
            <v>02</v>
          </cell>
          <cell r="N279" t="str">
            <v>TOUSK</v>
          </cell>
        </row>
        <row r="280">
          <cell r="B280" t="str">
            <v>19980424</v>
          </cell>
          <cell r="C280" t="str">
            <v>98-5142</v>
          </cell>
          <cell r="D280" t="str">
            <v>PROCHÁSKA JOSEF</v>
          </cell>
          <cell r="E280" t="str">
            <v>670</v>
          </cell>
          <cell r="F280" t="str">
            <v>670</v>
          </cell>
          <cell r="G280" t="str">
            <v>01</v>
          </cell>
          <cell r="H280" t="str">
            <v>12.6.1998</v>
          </cell>
          <cell r="I280">
            <v>240881</v>
          </cell>
          <cell r="J280">
            <v>0</v>
          </cell>
          <cell r="K280">
            <v>0</v>
          </cell>
          <cell r="L280">
            <v>240881</v>
          </cell>
          <cell r="M280" t="str">
            <v>03</v>
          </cell>
          <cell r="N280" t="str">
            <v>FLORC</v>
          </cell>
        </row>
        <row r="281">
          <cell r="B281" t="str">
            <v>19980427</v>
          </cell>
          <cell r="C281" t="str">
            <v>98-5143</v>
          </cell>
          <cell r="D281" t="str">
            <v>REMAK TRADE a.s.</v>
          </cell>
          <cell r="E281" t="str">
            <v>646</v>
          </cell>
          <cell r="F281" t="str">
            <v>646</v>
          </cell>
          <cell r="G281" t="str">
            <v>01</v>
          </cell>
          <cell r="H281" t="str">
            <v>19.5.1998</v>
          </cell>
          <cell r="I281">
            <v>2978291</v>
          </cell>
          <cell r="J281">
            <v>2978291</v>
          </cell>
          <cell r="K281">
            <v>0</v>
          </cell>
          <cell r="L281">
            <v>0</v>
          </cell>
          <cell r="M281" t="str">
            <v>03</v>
          </cell>
          <cell r="N281" t="str">
            <v>HYZOV</v>
          </cell>
          <cell r="O281" t="str">
            <v>19980525</v>
          </cell>
        </row>
        <row r="282">
          <cell r="B282" t="str">
            <v>19980427</v>
          </cell>
          <cell r="C282" t="str">
            <v>98-1179</v>
          </cell>
          <cell r="D282" t="str">
            <v>AUTOPEMI s.r.o.</v>
          </cell>
          <cell r="E282" t="str">
            <v>670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 t="str">
            <v>01</v>
          </cell>
          <cell r="N282" t="str">
            <v>SROM</v>
          </cell>
        </row>
        <row r="283">
          <cell r="B283" t="str">
            <v>19980427</v>
          </cell>
          <cell r="C283" t="str">
            <v>98-3177</v>
          </cell>
          <cell r="D283" t="str">
            <v>ŠTANCL FRANTIŠEK</v>
          </cell>
          <cell r="E283" t="str">
            <v>672</v>
          </cell>
          <cell r="F283" t="str">
            <v>672</v>
          </cell>
          <cell r="G283" t="str">
            <v>01</v>
          </cell>
          <cell r="H283" t="str">
            <v>29.4.1998</v>
          </cell>
          <cell r="I283">
            <v>180313</v>
          </cell>
          <cell r="J283">
            <v>0</v>
          </cell>
          <cell r="K283">
            <v>0</v>
          </cell>
          <cell r="L283">
            <v>180313</v>
          </cell>
          <cell r="M283" t="str">
            <v>02</v>
          </cell>
          <cell r="N283" t="str">
            <v>TOUSK</v>
          </cell>
        </row>
        <row r="284">
          <cell r="B284" t="str">
            <v>19980428</v>
          </cell>
          <cell r="C284" t="str">
            <v>98-8557</v>
          </cell>
          <cell r="D284" t="str">
            <v>J + J LINEA GAMA s.r.o.</v>
          </cell>
          <cell r="E284" t="str">
            <v>670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 t="str">
            <v>05</v>
          </cell>
          <cell r="N284" t="str">
            <v>PASKO</v>
          </cell>
        </row>
        <row r="285">
          <cell r="B285" t="str">
            <v>19980428</v>
          </cell>
          <cell r="C285" t="str">
            <v>98-3179</v>
          </cell>
          <cell r="D285" t="str">
            <v>HORÁK JIŘÍ</v>
          </cell>
          <cell r="E285" t="str">
            <v>672</v>
          </cell>
          <cell r="F285" t="str">
            <v>672</v>
          </cell>
          <cell r="G285" t="str">
            <v>01</v>
          </cell>
          <cell r="H285" t="str">
            <v>7.5.1998</v>
          </cell>
          <cell r="I285">
            <v>515457</v>
          </cell>
          <cell r="J285">
            <v>0</v>
          </cell>
          <cell r="K285">
            <v>0</v>
          </cell>
          <cell r="L285">
            <v>515457</v>
          </cell>
          <cell r="M285" t="str">
            <v>02</v>
          </cell>
          <cell r="N285" t="str">
            <v>TOUSK</v>
          </cell>
        </row>
        <row r="286">
          <cell r="B286" t="str">
            <v>19980428</v>
          </cell>
          <cell r="C286" t="str">
            <v>98-3178</v>
          </cell>
          <cell r="D286" t="str">
            <v>KOVÁŘÍK JAROMÍR</v>
          </cell>
          <cell r="E286" t="str">
            <v>670</v>
          </cell>
          <cell r="F286" t="str">
            <v>670</v>
          </cell>
          <cell r="G286" t="str">
            <v>01</v>
          </cell>
          <cell r="H286" t="str">
            <v>29.4.1998</v>
          </cell>
          <cell r="I286">
            <v>240418</v>
          </cell>
          <cell r="J286">
            <v>0</v>
          </cell>
          <cell r="K286">
            <v>0</v>
          </cell>
          <cell r="L286">
            <v>240418</v>
          </cell>
          <cell r="M286" t="str">
            <v>02</v>
          </cell>
          <cell r="N286" t="str">
            <v>PARIZ</v>
          </cell>
        </row>
        <row r="287">
          <cell r="B287" t="str">
            <v>19980428</v>
          </cell>
          <cell r="C287" t="str">
            <v>98-1180</v>
          </cell>
          <cell r="D287" t="str">
            <v>BOHEMIAN MUSICAL INSTRUMENTS</v>
          </cell>
          <cell r="E287" t="str">
            <v>676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 t="str">
            <v>01</v>
          </cell>
          <cell r="N287" t="str">
            <v>KLAPA</v>
          </cell>
        </row>
        <row r="288">
          <cell r="B288" t="str">
            <v>19980429</v>
          </cell>
          <cell r="C288" t="str">
            <v>98-3181</v>
          </cell>
          <cell r="D288" t="str">
            <v>MEJZLÍK VÁCLAV</v>
          </cell>
          <cell r="E288" t="str">
            <v>670</v>
          </cell>
          <cell r="F288" t="str">
            <v>670</v>
          </cell>
          <cell r="G288" t="str">
            <v>01</v>
          </cell>
          <cell r="H288" t="str">
            <v>11.5.1998</v>
          </cell>
          <cell r="I288">
            <v>400674</v>
          </cell>
          <cell r="J288">
            <v>0</v>
          </cell>
          <cell r="K288">
            <v>0</v>
          </cell>
          <cell r="L288">
            <v>400674</v>
          </cell>
          <cell r="M288" t="str">
            <v>02</v>
          </cell>
          <cell r="N288" t="str">
            <v>TOUSK</v>
          </cell>
        </row>
        <row r="289">
          <cell r="B289" t="str">
            <v>19980429</v>
          </cell>
          <cell r="C289" t="str">
            <v>98-7129</v>
          </cell>
          <cell r="D289" t="str">
            <v>PLESAR JAKUB</v>
          </cell>
          <cell r="E289" t="str">
            <v>662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 t="str">
            <v>04</v>
          </cell>
          <cell r="N289" t="str">
            <v>SMETA</v>
          </cell>
        </row>
        <row r="290">
          <cell r="B290" t="str">
            <v>19980430</v>
          </cell>
          <cell r="C290" t="str">
            <v>98-8554</v>
          </cell>
          <cell r="D290" t="str">
            <v>JVS společnost s r.o.</v>
          </cell>
          <cell r="E290" t="str">
            <v>662</v>
          </cell>
          <cell r="F290" t="str">
            <v>662</v>
          </cell>
          <cell r="G290" t="str">
            <v>01</v>
          </cell>
          <cell r="H290" t="str">
            <v>18.6.1998</v>
          </cell>
          <cell r="I290">
            <v>41870</v>
          </cell>
          <cell r="J290">
            <v>0</v>
          </cell>
          <cell r="K290">
            <v>0</v>
          </cell>
          <cell r="L290">
            <v>41870</v>
          </cell>
          <cell r="M290" t="str">
            <v>05</v>
          </cell>
          <cell r="N290" t="str">
            <v>FIALO</v>
          </cell>
        </row>
        <row r="291">
          <cell r="B291" t="str">
            <v>19980430</v>
          </cell>
          <cell r="C291" t="str">
            <v>98-1183</v>
          </cell>
          <cell r="D291" t="str">
            <v>KOSTKA LUDĚK</v>
          </cell>
          <cell r="E291" t="str">
            <v>672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 t="str">
            <v>01</v>
          </cell>
          <cell r="N291" t="str">
            <v>SROM</v>
          </cell>
        </row>
        <row r="292">
          <cell r="B292" t="str">
            <v>19980430</v>
          </cell>
          <cell r="C292" t="str">
            <v>98-1184</v>
          </cell>
          <cell r="D292" t="str">
            <v>WURST ROMAN ING.</v>
          </cell>
          <cell r="E292" t="str">
            <v>672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 t="str">
            <v>01</v>
          </cell>
          <cell r="N292" t="str">
            <v>SROM</v>
          </cell>
        </row>
        <row r="293">
          <cell r="B293" t="str">
            <v>19980430</v>
          </cell>
          <cell r="C293" t="str">
            <v>98-1185</v>
          </cell>
          <cell r="D293" t="str">
            <v>RYBENOR s.r.o.</v>
          </cell>
          <cell r="E293" t="str">
            <v>662</v>
          </cell>
          <cell r="F293" t="str">
            <v>662</v>
          </cell>
          <cell r="G293" t="str">
            <v>01</v>
          </cell>
          <cell r="H293" t="str">
            <v>6.5.1998</v>
          </cell>
          <cell r="I293">
            <v>388620</v>
          </cell>
          <cell r="J293">
            <v>0</v>
          </cell>
          <cell r="K293">
            <v>0</v>
          </cell>
          <cell r="L293">
            <v>388620</v>
          </cell>
          <cell r="M293" t="str">
            <v>01</v>
          </cell>
          <cell r="N293" t="str">
            <v>LOUSK</v>
          </cell>
        </row>
        <row r="294">
          <cell r="B294" t="str">
            <v>19980430</v>
          </cell>
          <cell r="C294" t="str">
            <v>98-3183</v>
          </cell>
          <cell r="D294" t="str">
            <v>2G-PŘIKRÝVKY A POLŠTÁŘE s.r.o.</v>
          </cell>
          <cell r="E294" t="str">
            <v>662</v>
          </cell>
          <cell r="F294" t="str">
            <v>662</v>
          </cell>
          <cell r="G294" t="str">
            <v>01</v>
          </cell>
          <cell r="H294" t="str">
            <v>16.6.1998</v>
          </cell>
          <cell r="I294">
            <v>108215</v>
          </cell>
          <cell r="J294">
            <v>0</v>
          </cell>
          <cell r="K294">
            <v>0</v>
          </cell>
          <cell r="L294">
            <v>108215</v>
          </cell>
          <cell r="M294" t="str">
            <v>02</v>
          </cell>
          <cell r="N294" t="str">
            <v>SEDLA</v>
          </cell>
        </row>
        <row r="295">
          <cell r="B295" t="str">
            <v>19980430</v>
          </cell>
          <cell r="C295" t="str">
            <v>98-3185</v>
          </cell>
          <cell r="D295" t="str">
            <v>BAŠTA ZDENĚK ING.</v>
          </cell>
          <cell r="E295" t="str">
            <v>662</v>
          </cell>
          <cell r="F295" t="str">
            <v>662</v>
          </cell>
          <cell r="G295" t="str">
            <v>01</v>
          </cell>
          <cell r="H295" t="str">
            <v>7.5.1998</v>
          </cell>
          <cell r="I295">
            <v>843196</v>
          </cell>
          <cell r="J295">
            <v>0</v>
          </cell>
          <cell r="K295">
            <v>0</v>
          </cell>
          <cell r="L295">
            <v>843196</v>
          </cell>
          <cell r="M295" t="str">
            <v>02</v>
          </cell>
          <cell r="N295" t="str">
            <v>TOUSK</v>
          </cell>
        </row>
        <row r="296">
          <cell r="B296" t="str">
            <v>19980430</v>
          </cell>
          <cell r="C296" t="str">
            <v>98-3187</v>
          </cell>
          <cell r="D296" t="str">
            <v>TLAK SMOLÍK s.r.o.</v>
          </cell>
          <cell r="E296" t="str">
            <v>670</v>
          </cell>
          <cell r="F296" t="str">
            <v>670</v>
          </cell>
          <cell r="G296" t="str">
            <v>01</v>
          </cell>
          <cell r="H296" t="str">
            <v>4.5.1998</v>
          </cell>
          <cell r="I296">
            <v>285254</v>
          </cell>
          <cell r="J296">
            <v>0</v>
          </cell>
          <cell r="K296">
            <v>0</v>
          </cell>
          <cell r="L296">
            <v>285254</v>
          </cell>
          <cell r="M296" t="str">
            <v>02</v>
          </cell>
          <cell r="N296" t="str">
            <v>TOUSK</v>
          </cell>
        </row>
        <row r="297">
          <cell r="B297" t="str">
            <v>19980430</v>
          </cell>
          <cell r="C297" t="str">
            <v>98-5147</v>
          </cell>
          <cell r="D297" t="str">
            <v>KOMA LOŽISKA s.r.o.</v>
          </cell>
          <cell r="E297" t="str">
            <v>670</v>
          </cell>
          <cell r="F297" t="str">
            <v>670</v>
          </cell>
          <cell r="G297" t="str">
            <v>01</v>
          </cell>
          <cell r="H297" t="str">
            <v>18.5.1998</v>
          </cell>
          <cell r="I297">
            <v>218246</v>
          </cell>
          <cell r="J297">
            <v>0</v>
          </cell>
          <cell r="K297">
            <v>0</v>
          </cell>
          <cell r="L297">
            <v>218246</v>
          </cell>
          <cell r="M297" t="str">
            <v>03</v>
          </cell>
          <cell r="N297" t="str">
            <v>HOLUS</v>
          </cell>
        </row>
        <row r="298">
          <cell r="B298" t="str">
            <v>19980504</v>
          </cell>
          <cell r="C298" t="str">
            <v>98-1186</v>
          </cell>
          <cell r="D298" t="str">
            <v>JAROLÍMEK BEDŘICH</v>
          </cell>
          <cell r="E298" t="str">
            <v>670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 t="str">
            <v>01</v>
          </cell>
          <cell r="N298" t="str">
            <v>LOUSK</v>
          </cell>
        </row>
        <row r="299">
          <cell r="B299" t="str">
            <v>19980504</v>
          </cell>
          <cell r="C299" t="str">
            <v>98-3186</v>
          </cell>
          <cell r="D299" t="str">
            <v>TŘEBÍČSKÁ TEPELNÁ SPOL. s.r.o.</v>
          </cell>
          <cell r="E299" t="str">
            <v>670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 t="str">
            <v>02</v>
          </cell>
          <cell r="N299" t="str">
            <v>TOUSK</v>
          </cell>
        </row>
        <row r="300">
          <cell r="B300" t="str">
            <v>19980506</v>
          </cell>
          <cell r="C300" t="str">
            <v>98-5150</v>
          </cell>
          <cell r="D300" t="str">
            <v>OMYA a.s.</v>
          </cell>
          <cell r="E300" t="str">
            <v>646</v>
          </cell>
          <cell r="F300" t="str">
            <v>646</v>
          </cell>
          <cell r="G300" t="str">
            <v>01</v>
          </cell>
          <cell r="H300" t="str">
            <v>6.5.1998</v>
          </cell>
          <cell r="I300">
            <v>5000000</v>
          </cell>
          <cell r="J300">
            <v>5000000</v>
          </cell>
          <cell r="K300">
            <v>0</v>
          </cell>
          <cell r="L300">
            <v>0</v>
          </cell>
          <cell r="M300" t="str">
            <v>03</v>
          </cell>
          <cell r="N300" t="str">
            <v>STANI</v>
          </cell>
          <cell r="O300" t="str">
            <v>19980513</v>
          </cell>
        </row>
        <row r="301">
          <cell r="B301" t="str">
            <v>19980506</v>
          </cell>
          <cell r="C301" t="str">
            <v>98-7134</v>
          </cell>
          <cell r="D301" t="str">
            <v>LENNER MILAN</v>
          </cell>
          <cell r="E301" t="str">
            <v>662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 t="str">
            <v>04</v>
          </cell>
          <cell r="N301" t="str">
            <v>HOFMA</v>
          </cell>
        </row>
        <row r="302">
          <cell r="B302" t="str">
            <v>19980506</v>
          </cell>
          <cell r="C302" t="str">
            <v>98-7135</v>
          </cell>
          <cell r="D302" t="str">
            <v>TOMÁŠKOVÁ MARTINA ING.</v>
          </cell>
          <cell r="E302" t="str">
            <v>662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 t="str">
            <v>04</v>
          </cell>
          <cell r="N302" t="str">
            <v>SMETA</v>
          </cell>
        </row>
        <row r="303">
          <cell r="B303" t="str">
            <v>19980506</v>
          </cell>
          <cell r="C303" t="str">
            <v>98-8562</v>
          </cell>
          <cell r="D303" t="str">
            <v>ELMONTOP ZT s.r.o.</v>
          </cell>
          <cell r="E303" t="str">
            <v>670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 t="str">
            <v>05</v>
          </cell>
          <cell r="N303" t="str">
            <v>PASKO</v>
          </cell>
        </row>
        <row r="304">
          <cell r="B304" t="str">
            <v>19980507</v>
          </cell>
          <cell r="C304" t="str">
            <v>98-1189</v>
          </cell>
          <cell r="D304" t="str">
            <v>VAŠKO MILAN</v>
          </cell>
          <cell r="E304" t="str">
            <v>662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 t="str">
            <v>01</v>
          </cell>
          <cell r="N304" t="str">
            <v>PESEK</v>
          </cell>
        </row>
        <row r="305">
          <cell r="B305" t="str">
            <v>19980507</v>
          </cell>
          <cell r="C305" t="str">
            <v>98-5154</v>
          </cell>
          <cell r="D305" t="str">
            <v>KUŽÍLEK LADISLAV ING.</v>
          </cell>
          <cell r="E305" t="str">
            <v>670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 t="str">
            <v>03</v>
          </cell>
          <cell r="N305" t="str">
            <v>KLEPA</v>
          </cell>
        </row>
        <row r="306">
          <cell r="B306" t="str">
            <v>19980511</v>
          </cell>
          <cell r="C306" t="str">
            <v>98-3189</v>
          </cell>
          <cell r="D306" t="str">
            <v>VM-SPALOVNA s.r.o.</v>
          </cell>
          <cell r="E306" t="str">
            <v>670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 t="str">
            <v>02</v>
          </cell>
          <cell r="N306" t="str">
            <v>LIZAL</v>
          </cell>
        </row>
        <row r="307">
          <cell r="B307" t="str">
            <v>19980511</v>
          </cell>
          <cell r="C307" t="str">
            <v>98-5153</v>
          </cell>
          <cell r="D307" t="str">
            <v>MAREK JAROSLAV</v>
          </cell>
          <cell r="E307" t="str">
            <v>670</v>
          </cell>
          <cell r="F307" t="str">
            <v>670</v>
          </cell>
          <cell r="G307" t="str">
            <v>01</v>
          </cell>
          <cell r="H307" t="str">
            <v>23.6.1998</v>
          </cell>
          <cell r="I307">
            <v>133164</v>
          </cell>
          <cell r="J307">
            <v>0</v>
          </cell>
          <cell r="K307">
            <v>0</v>
          </cell>
          <cell r="L307">
            <v>133164</v>
          </cell>
          <cell r="M307" t="str">
            <v>03</v>
          </cell>
          <cell r="N307" t="str">
            <v>KLEPA</v>
          </cell>
        </row>
        <row r="308">
          <cell r="B308" t="str">
            <v>19980512</v>
          </cell>
          <cell r="C308" t="str">
            <v>98-3200</v>
          </cell>
          <cell r="D308" t="str">
            <v>HORÁČEK VELKÉ PAVLOVICE a.s.</v>
          </cell>
          <cell r="E308" t="str">
            <v>670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 t="str">
            <v>02</v>
          </cell>
          <cell r="N308" t="str">
            <v>TOUSK</v>
          </cell>
        </row>
        <row r="309">
          <cell r="B309" t="str">
            <v>19980512</v>
          </cell>
          <cell r="C309" t="str">
            <v>98-8563</v>
          </cell>
          <cell r="D309" t="str">
            <v>BETONOVÉ STAVBY - GROUP,s.r.o.</v>
          </cell>
          <cell r="E309" t="str">
            <v>670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 t="str">
            <v>05</v>
          </cell>
          <cell r="N309" t="str">
            <v>FIALO</v>
          </cell>
        </row>
        <row r="310">
          <cell r="B310" t="str">
            <v>19980512</v>
          </cell>
          <cell r="C310" t="str">
            <v>98-3228</v>
          </cell>
          <cell r="D310" t="str">
            <v>VAŠINA JAN</v>
          </cell>
          <cell r="E310" t="str">
            <v>662</v>
          </cell>
          <cell r="F310" t="str">
            <v>662</v>
          </cell>
          <cell r="G310" t="str">
            <v>01</v>
          </cell>
          <cell r="H310" t="str">
            <v>20.5.1998</v>
          </cell>
          <cell r="I310">
            <v>146217</v>
          </cell>
          <cell r="J310">
            <v>0</v>
          </cell>
          <cell r="K310">
            <v>0</v>
          </cell>
          <cell r="L310">
            <v>146217</v>
          </cell>
          <cell r="M310" t="str">
            <v>02</v>
          </cell>
          <cell r="N310" t="str">
            <v>LIZAL</v>
          </cell>
        </row>
        <row r="311">
          <cell r="B311" t="str">
            <v>19980512</v>
          </cell>
          <cell r="C311" t="str">
            <v>98-1190</v>
          </cell>
          <cell r="D311" t="str">
            <v>MS KART s.r.o.</v>
          </cell>
          <cell r="E311" t="str">
            <v>676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 t="str">
            <v>01</v>
          </cell>
          <cell r="N311" t="str">
            <v>STRNA</v>
          </cell>
        </row>
        <row r="312">
          <cell r="B312" t="str">
            <v>19980512</v>
          </cell>
          <cell r="C312" t="str">
            <v>98-1191</v>
          </cell>
          <cell r="D312" t="str">
            <v>KVARDA JAROSLAV</v>
          </cell>
          <cell r="E312" t="str">
            <v>670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 t="str">
            <v>01</v>
          </cell>
          <cell r="N312" t="str">
            <v>SROM</v>
          </cell>
        </row>
        <row r="313">
          <cell r="B313" t="str">
            <v>19980512</v>
          </cell>
          <cell r="C313" t="str">
            <v>98-3192</v>
          </cell>
          <cell r="D313" t="str">
            <v>HOŠTICKÁ OLGA</v>
          </cell>
          <cell r="E313" t="str">
            <v>674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 t="str">
            <v>02</v>
          </cell>
          <cell r="N313" t="str">
            <v>SEDLA</v>
          </cell>
        </row>
        <row r="314">
          <cell r="B314" t="str">
            <v>19980513</v>
          </cell>
          <cell r="C314" t="str">
            <v>98-3193</v>
          </cell>
          <cell r="D314" t="str">
            <v>KOREKT HOLDING s.r.o.</v>
          </cell>
          <cell r="E314" t="str">
            <v>646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 t="str">
            <v>02</v>
          </cell>
          <cell r="N314" t="str">
            <v>TOUSK</v>
          </cell>
        </row>
        <row r="315">
          <cell r="B315" t="str">
            <v>19980513</v>
          </cell>
          <cell r="C315" t="str">
            <v>98-3196</v>
          </cell>
          <cell r="D315" t="str">
            <v>LIBERECKÉ SKLÁŘ. STROJE s.r.o.</v>
          </cell>
          <cell r="E315" t="str">
            <v>672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 t="str">
            <v>02</v>
          </cell>
          <cell r="N315" t="str">
            <v>TOUSK</v>
          </cell>
        </row>
        <row r="316">
          <cell r="B316" t="str">
            <v>19980513</v>
          </cell>
          <cell r="C316" t="str">
            <v>98-3197</v>
          </cell>
          <cell r="D316" t="str">
            <v>CZ SKLOPAN LIBEREC a.s.</v>
          </cell>
          <cell r="E316" t="str">
            <v>674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 t="str">
            <v>02</v>
          </cell>
          <cell r="N316" t="str">
            <v>TOUSK</v>
          </cell>
        </row>
        <row r="317">
          <cell r="B317" t="str">
            <v>19980514</v>
          </cell>
          <cell r="C317" t="str">
            <v>98-5159</v>
          </cell>
          <cell r="D317" t="str">
            <v>FEMAX a.s.</v>
          </cell>
          <cell r="E317" t="str">
            <v>676</v>
          </cell>
          <cell r="F317" t="str">
            <v>676</v>
          </cell>
          <cell r="G317" t="str">
            <v>01</v>
          </cell>
          <cell r="H317" t="str">
            <v>9.6.1998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 t="str">
            <v>03</v>
          </cell>
          <cell r="N317" t="str">
            <v>MELCO</v>
          </cell>
        </row>
        <row r="318">
          <cell r="B318" t="str">
            <v>19980514</v>
          </cell>
          <cell r="C318" t="str">
            <v>98-8564</v>
          </cell>
          <cell r="D318" t="str">
            <v>HOUŠKA ROSTISLAV-stav.a náb.tr</v>
          </cell>
          <cell r="E318" t="str">
            <v>670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 t="str">
            <v>05</v>
          </cell>
          <cell r="N318" t="str">
            <v>FIALO</v>
          </cell>
        </row>
        <row r="319">
          <cell r="B319" t="str">
            <v>19980514</v>
          </cell>
          <cell r="C319" t="str">
            <v>98-1194</v>
          </cell>
          <cell r="D319" t="str">
            <v>STAVEBNINY A-Z s.r.o.</v>
          </cell>
          <cell r="E319" t="str">
            <v>670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 t="str">
            <v>01</v>
          </cell>
          <cell r="N319" t="str">
            <v>LOUSK</v>
          </cell>
        </row>
        <row r="320">
          <cell r="B320" t="str">
            <v>19980514</v>
          </cell>
          <cell r="C320" t="str">
            <v>98-1193</v>
          </cell>
          <cell r="D320" t="str">
            <v>AUTO ZNOJMO a.s.</v>
          </cell>
          <cell r="E320" t="str">
            <v>670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 t="str">
            <v>01</v>
          </cell>
          <cell r="N320" t="str">
            <v>HADR</v>
          </cell>
        </row>
        <row r="321">
          <cell r="B321" t="str">
            <v>19980515</v>
          </cell>
          <cell r="C321" t="str">
            <v>98-3201</v>
          </cell>
          <cell r="D321" t="str">
            <v>M-BRICOL s.r.o.</v>
          </cell>
          <cell r="E321" t="str">
            <v>674</v>
          </cell>
          <cell r="F321" t="str">
            <v>674</v>
          </cell>
          <cell r="G321" t="str">
            <v>01</v>
          </cell>
          <cell r="H321" t="str">
            <v>2.6.1998</v>
          </cell>
          <cell r="I321">
            <v>3724189</v>
          </cell>
          <cell r="J321">
            <v>0</v>
          </cell>
          <cell r="K321">
            <v>0</v>
          </cell>
          <cell r="L321">
            <v>3724189</v>
          </cell>
          <cell r="M321" t="str">
            <v>02</v>
          </cell>
          <cell r="N321" t="str">
            <v>HARNO</v>
          </cell>
          <cell r="O321" t="str">
            <v>19980605</v>
          </cell>
        </row>
        <row r="322">
          <cell r="B322" t="str">
            <v>19980515</v>
          </cell>
          <cell r="C322" t="str">
            <v>98-5155</v>
          </cell>
          <cell r="D322" t="str">
            <v>AUTO DUO NOVÝ JIČÍN s.r.o.</v>
          </cell>
          <cell r="E322" t="str">
            <v>662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 t="str">
            <v>03</v>
          </cell>
          <cell r="N322" t="str">
            <v>FLORC</v>
          </cell>
        </row>
        <row r="323">
          <cell r="B323" t="str">
            <v>19980515</v>
          </cell>
          <cell r="C323" t="str">
            <v>98-7137</v>
          </cell>
          <cell r="D323" t="str">
            <v>ZYCH JIŘÍ</v>
          </cell>
          <cell r="E323" t="str">
            <v>662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 t="str">
            <v>04</v>
          </cell>
          <cell r="N323" t="str">
            <v>SOURK</v>
          </cell>
        </row>
        <row r="324">
          <cell r="B324" t="str">
            <v>19980515</v>
          </cell>
          <cell r="C324" t="str">
            <v>98-1195</v>
          </cell>
          <cell r="D324" t="str">
            <v>ARS MUSIC s.r.o.</v>
          </cell>
          <cell r="E324" t="str">
            <v>646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 t="str">
            <v>01</v>
          </cell>
          <cell r="N324" t="str">
            <v>SROM</v>
          </cell>
        </row>
        <row r="325">
          <cell r="B325" t="str">
            <v>19980518</v>
          </cell>
          <cell r="C325" t="str">
            <v>98-1199</v>
          </cell>
          <cell r="D325" t="str">
            <v>PRO-FINANCE s.r.o.</v>
          </cell>
          <cell r="E325" t="str">
            <v>670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 t="str">
            <v>01</v>
          </cell>
          <cell r="N325" t="str">
            <v>PESEK</v>
          </cell>
        </row>
        <row r="326">
          <cell r="B326" t="str">
            <v>19980518</v>
          </cell>
          <cell r="C326" t="str">
            <v>98-3198</v>
          </cell>
          <cell r="D326" t="str">
            <v>LMC s.r.o.</v>
          </cell>
          <cell r="E326" t="str">
            <v>672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 t="str">
            <v>02</v>
          </cell>
          <cell r="N326" t="str">
            <v>FORMA</v>
          </cell>
        </row>
        <row r="327">
          <cell r="B327" t="str">
            <v>19980518</v>
          </cell>
          <cell r="C327" t="str">
            <v>98-3199</v>
          </cell>
          <cell r="D327" t="str">
            <v>MAROUŠ ZDENĚK</v>
          </cell>
          <cell r="E327" t="str">
            <v>674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 t="str">
            <v>02</v>
          </cell>
          <cell r="N327" t="str">
            <v>FORMA</v>
          </cell>
        </row>
        <row r="328">
          <cell r="B328" t="str">
            <v>19980520</v>
          </cell>
          <cell r="C328" t="str">
            <v>98-3206</v>
          </cell>
          <cell r="D328" t="str">
            <v>TŘEBÍČSKÁ TEPELNÁ SPOL. s.r.o.</v>
          </cell>
          <cell r="E328" t="str">
            <v>670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 t="str">
            <v>02</v>
          </cell>
          <cell r="N328" t="str">
            <v>TOUSK</v>
          </cell>
        </row>
        <row r="329">
          <cell r="B329" t="str">
            <v>19980520</v>
          </cell>
          <cell r="C329" t="str">
            <v>98-7138</v>
          </cell>
          <cell r="D329" t="str">
            <v>FITMIN a.s.</v>
          </cell>
          <cell r="E329" t="str">
            <v>662</v>
          </cell>
          <cell r="F329" t="str">
            <v>662</v>
          </cell>
          <cell r="G329" t="str">
            <v>01</v>
          </cell>
          <cell r="H329" t="str">
            <v>26.5.1998</v>
          </cell>
          <cell r="I329">
            <v>4278022</v>
          </cell>
          <cell r="J329">
            <v>0</v>
          </cell>
          <cell r="K329">
            <v>0</v>
          </cell>
          <cell r="L329">
            <v>4278022</v>
          </cell>
          <cell r="M329" t="str">
            <v>04</v>
          </cell>
          <cell r="N329" t="str">
            <v>VESEL</v>
          </cell>
        </row>
        <row r="330">
          <cell r="B330" t="str">
            <v>19980520</v>
          </cell>
          <cell r="C330" t="str">
            <v>98-3204</v>
          </cell>
          <cell r="D330" t="str">
            <v>CIMRMAN s.r.o.</v>
          </cell>
          <cell r="E330" t="str">
            <v>672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 t="str">
            <v>02</v>
          </cell>
          <cell r="N330" t="str">
            <v>TOUSK</v>
          </cell>
        </row>
        <row r="331">
          <cell r="B331" t="str">
            <v>19980520</v>
          </cell>
          <cell r="C331" t="str">
            <v>98-3202</v>
          </cell>
          <cell r="D331" t="str">
            <v>KROUPA PETR</v>
          </cell>
          <cell r="E331" t="str">
            <v>670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 t="str">
            <v>02</v>
          </cell>
          <cell r="N331" t="str">
            <v>PARIZ</v>
          </cell>
        </row>
        <row r="332">
          <cell r="B332" t="str">
            <v>19980520</v>
          </cell>
          <cell r="C332" t="str">
            <v>98-7139</v>
          </cell>
          <cell r="D332" t="str">
            <v>CETL JIŘÍ - CETL MÓDA</v>
          </cell>
          <cell r="E332" t="str">
            <v>672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 t="str">
            <v>04</v>
          </cell>
          <cell r="N332" t="str">
            <v>HOFMA</v>
          </cell>
        </row>
        <row r="333">
          <cell r="B333" t="str">
            <v>19980520</v>
          </cell>
          <cell r="C333" t="str">
            <v>98-3205</v>
          </cell>
          <cell r="D333" t="str">
            <v>ŠVAGERA MAREK</v>
          </cell>
          <cell r="E333" t="str">
            <v>672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 t="str">
            <v>02</v>
          </cell>
          <cell r="N333" t="str">
            <v>PARIZ</v>
          </cell>
        </row>
        <row r="334">
          <cell r="B334" t="str">
            <v>19980521</v>
          </cell>
          <cell r="C334" t="str">
            <v>98-3207</v>
          </cell>
          <cell r="D334" t="str">
            <v>BARTOŠ ZDENĚK</v>
          </cell>
          <cell r="E334" t="str">
            <v>670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 t="str">
            <v>02</v>
          </cell>
          <cell r="N334" t="str">
            <v>TOUSK</v>
          </cell>
        </row>
        <row r="335">
          <cell r="B335" t="str">
            <v>19980521</v>
          </cell>
          <cell r="C335" t="str">
            <v>98-5160</v>
          </cell>
          <cell r="D335" t="str">
            <v>AUTO MOTO STYL s.r.o.</v>
          </cell>
          <cell r="E335" t="str">
            <v>670</v>
          </cell>
          <cell r="F335" t="str">
            <v>670</v>
          </cell>
          <cell r="G335" t="str">
            <v>01</v>
          </cell>
          <cell r="H335" t="str">
            <v>15.4.1998</v>
          </cell>
          <cell r="I335">
            <v>4130366</v>
          </cell>
          <cell r="J335">
            <v>0</v>
          </cell>
          <cell r="K335">
            <v>0</v>
          </cell>
          <cell r="L335">
            <v>4130366</v>
          </cell>
          <cell r="M335" t="str">
            <v>03</v>
          </cell>
          <cell r="N335" t="str">
            <v>FLORC</v>
          </cell>
        </row>
        <row r="336">
          <cell r="B336" t="str">
            <v>19980521</v>
          </cell>
          <cell r="C336" t="str">
            <v>98-5161</v>
          </cell>
          <cell r="D336" t="str">
            <v>DEPOS HORNÍ SUCHÁ a.s.</v>
          </cell>
          <cell r="E336" t="str">
            <v>670</v>
          </cell>
          <cell r="F336" t="str">
            <v>670</v>
          </cell>
          <cell r="G336" t="str">
            <v>01</v>
          </cell>
          <cell r="H336" t="str">
            <v>21.5.1998</v>
          </cell>
          <cell r="I336">
            <v>5395319</v>
          </cell>
          <cell r="J336">
            <v>0</v>
          </cell>
          <cell r="K336">
            <v>0</v>
          </cell>
          <cell r="L336">
            <v>5395319</v>
          </cell>
          <cell r="M336" t="str">
            <v>03</v>
          </cell>
          <cell r="N336" t="str">
            <v>FLORC</v>
          </cell>
        </row>
        <row r="337">
          <cell r="B337" t="str">
            <v>19980521</v>
          </cell>
          <cell r="C337" t="str">
            <v>98-5162</v>
          </cell>
          <cell r="D337" t="str">
            <v>BALAKOM a.s.</v>
          </cell>
          <cell r="E337" t="str">
            <v>646</v>
          </cell>
          <cell r="F337" t="str">
            <v>646</v>
          </cell>
          <cell r="G337" t="str">
            <v>01</v>
          </cell>
          <cell r="H337" t="str">
            <v>15.6.1998</v>
          </cell>
          <cell r="I337">
            <v>4829577</v>
          </cell>
          <cell r="J337">
            <v>4829577</v>
          </cell>
          <cell r="K337">
            <v>0</v>
          </cell>
          <cell r="L337">
            <v>0</v>
          </cell>
          <cell r="M337" t="str">
            <v>03</v>
          </cell>
          <cell r="N337" t="str">
            <v>STANI</v>
          </cell>
          <cell r="O337" t="str">
            <v>19980619</v>
          </cell>
        </row>
        <row r="338">
          <cell r="B338" t="str">
            <v>19980521</v>
          </cell>
          <cell r="C338" t="str">
            <v>98-7140</v>
          </cell>
          <cell r="D338" t="str">
            <v>HAKEL s.r.o.</v>
          </cell>
          <cell r="E338" t="str">
            <v>646</v>
          </cell>
          <cell r="F338" t="str">
            <v>646</v>
          </cell>
          <cell r="G338" t="str">
            <v>01</v>
          </cell>
          <cell r="H338" t="str">
            <v>22.5.1998</v>
          </cell>
          <cell r="I338">
            <v>3427837</v>
          </cell>
          <cell r="J338">
            <v>3427837</v>
          </cell>
          <cell r="K338">
            <v>0</v>
          </cell>
          <cell r="L338">
            <v>0</v>
          </cell>
          <cell r="M338" t="str">
            <v>04</v>
          </cell>
          <cell r="N338" t="str">
            <v>MATEJ</v>
          </cell>
          <cell r="O338" t="str">
            <v>19980525</v>
          </cell>
        </row>
        <row r="339">
          <cell r="B339" t="str">
            <v>19980522</v>
          </cell>
          <cell r="C339" t="str">
            <v>98-1200</v>
          </cell>
          <cell r="D339" t="str">
            <v>PIVOVAR LOUNY, a.s.</v>
          </cell>
          <cell r="E339" t="str">
            <v>646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 t="str">
            <v>01</v>
          </cell>
          <cell r="N339" t="str">
            <v>LOUSK</v>
          </cell>
        </row>
        <row r="340">
          <cell r="B340" t="str">
            <v>19980525</v>
          </cell>
          <cell r="C340" t="str">
            <v>98-1201</v>
          </cell>
          <cell r="D340" t="str">
            <v>SEKO LOUNY v.o.s.</v>
          </cell>
          <cell r="E340" t="str">
            <v>670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 t="str">
            <v>01</v>
          </cell>
          <cell r="N340" t="str">
            <v>LOUSK</v>
          </cell>
        </row>
        <row r="341">
          <cell r="B341" t="str">
            <v>19980525</v>
          </cell>
          <cell r="C341" t="str">
            <v>98-7143</v>
          </cell>
          <cell r="D341" t="str">
            <v>CHOTĚBOŘSKÉ STROJÍRNY SL. a.s.</v>
          </cell>
          <cell r="E341" t="str">
            <v>646</v>
          </cell>
          <cell r="F341" t="str">
            <v>646</v>
          </cell>
          <cell r="G341" t="str">
            <v>01</v>
          </cell>
          <cell r="H341" t="str">
            <v>28.5.1998</v>
          </cell>
          <cell r="I341">
            <v>709866</v>
          </cell>
          <cell r="J341">
            <v>709866</v>
          </cell>
          <cell r="K341">
            <v>0</v>
          </cell>
          <cell r="L341">
            <v>0</v>
          </cell>
          <cell r="M341" t="str">
            <v>04</v>
          </cell>
          <cell r="N341" t="str">
            <v>SMETA</v>
          </cell>
          <cell r="O341" t="str">
            <v>19980529</v>
          </cell>
        </row>
        <row r="342">
          <cell r="B342" t="str">
            <v>19980525</v>
          </cell>
          <cell r="C342" t="str">
            <v>98-3210</v>
          </cell>
          <cell r="D342" t="str">
            <v>BRASSICA-PAP s.r.o.</v>
          </cell>
          <cell r="E342" t="str">
            <v>662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 t="str">
            <v>02</v>
          </cell>
          <cell r="N342" t="str">
            <v>TOUSK</v>
          </cell>
        </row>
        <row r="343">
          <cell r="B343" t="str">
            <v>19980525</v>
          </cell>
          <cell r="C343" t="str">
            <v>98-1202</v>
          </cell>
          <cell r="D343" t="str">
            <v>NOVÁK VLADIMÍR</v>
          </cell>
          <cell r="E343" t="str">
            <v>662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 t="str">
            <v>01</v>
          </cell>
          <cell r="N343" t="str">
            <v>PESEK</v>
          </cell>
        </row>
        <row r="344">
          <cell r="B344" t="str">
            <v>19980525</v>
          </cell>
          <cell r="C344" t="str">
            <v>98-3209</v>
          </cell>
          <cell r="D344" t="str">
            <v>SVOBODA-VÝROB. DOM. KNED.s.r.o</v>
          </cell>
          <cell r="E344" t="str">
            <v>662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 t="str">
            <v>02</v>
          </cell>
          <cell r="N344" t="str">
            <v>LIZAL</v>
          </cell>
        </row>
        <row r="345">
          <cell r="B345" t="str">
            <v>19980526</v>
          </cell>
          <cell r="C345" t="str">
            <v>98-3215</v>
          </cell>
          <cell r="D345" t="str">
            <v>MILTRA B s.r.o.</v>
          </cell>
          <cell r="E345" t="str">
            <v>662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 t="str">
            <v>02</v>
          </cell>
          <cell r="N345" t="str">
            <v>FREI</v>
          </cell>
        </row>
        <row r="346">
          <cell r="B346" t="str">
            <v>19980527</v>
          </cell>
          <cell r="C346" t="str">
            <v>98-1203</v>
          </cell>
          <cell r="D346" t="str">
            <v>MYSLIVEC EVŽEN</v>
          </cell>
          <cell r="E346" t="str">
            <v>670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 t="str">
            <v>01</v>
          </cell>
          <cell r="N346" t="str">
            <v>BILKO</v>
          </cell>
        </row>
        <row r="347">
          <cell r="B347" t="str">
            <v>19980527</v>
          </cell>
          <cell r="C347" t="str">
            <v>98-1208</v>
          </cell>
          <cell r="D347" t="str">
            <v>KALABRIA s.r.o.</v>
          </cell>
          <cell r="E347" t="str">
            <v>670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 t="str">
            <v>01</v>
          </cell>
          <cell r="N347" t="str">
            <v>PESEK</v>
          </cell>
        </row>
        <row r="348">
          <cell r="B348" t="str">
            <v>19980527</v>
          </cell>
          <cell r="C348" t="str">
            <v>98-1209</v>
          </cell>
          <cell r="D348" t="str">
            <v>NP SLUŽBY s.r.o.</v>
          </cell>
          <cell r="E348" t="str">
            <v>670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 t="str">
            <v>01</v>
          </cell>
          <cell r="N348" t="str">
            <v>LOUSK</v>
          </cell>
        </row>
        <row r="349">
          <cell r="B349" t="str">
            <v>19980527</v>
          </cell>
          <cell r="C349" t="str">
            <v>98-5167</v>
          </cell>
          <cell r="D349" t="str">
            <v>ASK s.r.o.</v>
          </cell>
          <cell r="E349" t="str">
            <v>646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 t="str">
            <v>03</v>
          </cell>
          <cell r="N349" t="str">
            <v>KLEPA</v>
          </cell>
        </row>
        <row r="350">
          <cell r="B350" t="str">
            <v>19980528</v>
          </cell>
          <cell r="C350" t="str">
            <v>98-3216</v>
          </cell>
          <cell r="D350" t="str">
            <v>MEBIO s.r.o.</v>
          </cell>
          <cell r="E350" t="str">
            <v>677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 t="str">
            <v>02</v>
          </cell>
          <cell r="N350" t="str">
            <v>HARNO</v>
          </cell>
        </row>
        <row r="351">
          <cell r="B351" t="str">
            <v>19980528</v>
          </cell>
          <cell r="C351" t="str">
            <v>98-8565</v>
          </cell>
          <cell r="D351" t="str">
            <v>ŠLECHTA ING.&amp; JIŘIČKA,s.r.o.</v>
          </cell>
          <cell r="E351" t="str">
            <v>646</v>
          </cell>
          <cell r="F351" t="str">
            <v>646</v>
          </cell>
          <cell r="G351" t="str">
            <v>01</v>
          </cell>
          <cell r="H351" t="str">
            <v>17.6.1998</v>
          </cell>
          <cell r="I351">
            <v>2403269</v>
          </cell>
          <cell r="J351">
            <v>2403269</v>
          </cell>
          <cell r="K351">
            <v>0</v>
          </cell>
          <cell r="L351">
            <v>0</v>
          </cell>
          <cell r="M351" t="str">
            <v>05</v>
          </cell>
          <cell r="N351" t="str">
            <v>KUNDR</v>
          </cell>
          <cell r="O351" t="str">
            <v>19980618</v>
          </cell>
        </row>
        <row r="352">
          <cell r="B352" t="str">
            <v>19980528</v>
          </cell>
          <cell r="C352" t="str">
            <v>98-3218</v>
          </cell>
          <cell r="D352" t="str">
            <v>ZETOCHA JAN</v>
          </cell>
          <cell r="E352" t="str">
            <v>670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 t="str">
            <v>02</v>
          </cell>
          <cell r="N352" t="str">
            <v>GAJ</v>
          </cell>
        </row>
        <row r="353">
          <cell r="B353" t="str">
            <v>19980528</v>
          </cell>
          <cell r="C353" t="str">
            <v>98-1212</v>
          </cell>
          <cell r="D353" t="str">
            <v>RESTAURANT-ANDĚL s.r.o.</v>
          </cell>
          <cell r="E353" t="str">
            <v>672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 t="str">
            <v>01</v>
          </cell>
          <cell r="N353" t="str">
            <v>SROM</v>
          </cell>
        </row>
        <row r="354">
          <cell r="B354" t="str">
            <v>19980528</v>
          </cell>
          <cell r="C354" t="str">
            <v>98-1210</v>
          </cell>
          <cell r="D354" t="str">
            <v>VULKANPLAST a.s.</v>
          </cell>
          <cell r="E354" t="str">
            <v>646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 t="str">
            <v>01</v>
          </cell>
          <cell r="N354" t="str">
            <v>LOUSK</v>
          </cell>
        </row>
        <row r="355">
          <cell r="B355" t="str">
            <v>19980528</v>
          </cell>
          <cell r="C355" t="str">
            <v>98-5166</v>
          </cell>
          <cell r="D355" t="str">
            <v>FERRMON s.r.o.</v>
          </cell>
          <cell r="E355" t="str">
            <v>646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 t="str">
            <v>03</v>
          </cell>
          <cell r="N355" t="str">
            <v>FLORC</v>
          </cell>
        </row>
        <row r="356">
          <cell r="B356" t="str">
            <v>19980528</v>
          </cell>
          <cell r="C356" t="str">
            <v>98-3214</v>
          </cell>
          <cell r="D356" t="str">
            <v>PEVOT PRODUKT s.r.o.</v>
          </cell>
          <cell r="E356" t="str">
            <v>662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 t="str">
            <v>02</v>
          </cell>
          <cell r="N356" t="str">
            <v>TOUSK</v>
          </cell>
        </row>
        <row r="357">
          <cell r="B357" t="str">
            <v>19980529</v>
          </cell>
          <cell r="C357" t="str">
            <v>98-3219</v>
          </cell>
          <cell r="D357" t="str">
            <v>JÍLKOVÁ BOŽENA</v>
          </cell>
          <cell r="E357" t="str">
            <v>672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 t="str">
            <v>02</v>
          </cell>
          <cell r="N357" t="str">
            <v>GAJ</v>
          </cell>
        </row>
        <row r="358">
          <cell r="B358" t="str">
            <v>19980601</v>
          </cell>
          <cell r="C358" t="str">
            <v>98-1211</v>
          </cell>
          <cell r="D358" t="str">
            <v>FREMIS a.s.</v>
          </cell>
          <cell r="E358" t="str">
            <v>662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 t="str">
            <v>01</v>
          </cell>
          <cell r="N358" t="str">
            <v>LOUSK</v>
          </cell>
        </row>
        <row r="359">
          <cell r="B359" t="str">
            <v>19980601</v>
          </cell>
          <cell r="C359" t="str">
            <v>98-3220</v>
          </cell>
          <cell r="D359" t="str">
            <v>MALEC JIŘÍ</v>
          </cell>
          <cell r="E359" t="str">
            <v>670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 t="str">
            <v>02</v>
          </cell>
          <cell r="N359" t="str">
            <v>FORMA</v>
          </cell>
        </row>
        <row r="360">
          <cell r="B360" t="str">
            <v>19980604</v>
          </cell>
          <cell r="C360" t="str">
            <v>98-1214</v>
          </cell>
          <cell r="D360" t="str">
            <v>KOMAT-STK s.r.o.</v>
          </cell>
          <cell r="E360" t="str">
            <v>671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 t="str">
            <v>01</v>
          </cell>
          <cell r="N360" t="str">
            <v>SROM</v>
          </cell>
        </row>
        <row r="361">
          <cell r="B361" t="str">
            <v>19980605</v>
          </cell>
          <cell r="C361" t="str">
            <v>98-7144</v>
          </cell>
          <cell r="D361" t="str">
            <v>BALIHAR MICHAL</v>
          </cell>
          <cell r="E361" t="str">
            <v>662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 t="str">
            <v>04</v>
          </cell>
          <cell r="N361" t="str">
            <v>HOFMA</v>
          </cell>
        </row>
        <row r="362">
          <cell r="B362" t="str">
            <v>19980608</v>
          </cell>
          <cell r="C362" t="str">
            <v>98-5184</v>
          </cell>
          <cell r="D362" t="str">
            <v>EKODOS s.r.o.</v>
          </cell>
          <cell r="E362" t="str">
            <v>670</v>
          </cell>
          <cell r="G362" t="str">
            <v>02</v>
          </cell>
          <cell r="H362" t="str">
            <v>23.6.1998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 t="str">
            <v>03</v>
          </cell>
          <cell r="N362" t="str">
            <v>HOLUS</v>
          </cell>
        </row>
        <row r="363">
          <cell r="B363" t="str">
            <v>19980608</v>
          </cell>
          <cell r="C363" t="str">
            <v>98-8568</v>
          </cell>
          <cell r="D363" t="str">
            <v>Kořínek Miroslav "Dopr.zdr.sl.</v>
          </cell>
          <cell r="E363" t="str">
            <v>674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 t="str">
            <v>05</v>
          </cell>
          <cell r="N363" t="str">
            <v>PASKO</v>
          </cell>
        </row>
        <row r="364">
          <cell r="B364" t="str">
            <v>19980609</v>
          </cell>
          <cell r="C364" t="str">
            <v>98-3225</v>
          </cell>
          <cell r="D364" t="str">
            <v>STK AUTO LEDNICE s.r.o.</v>
          </cell>
          <cell r="E364" t="str">
            <v>670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 t="str">
            <v>02</v>
          </cell>
          <cell r="N364" t="str">
            <v>GAJ</v>
          </cell>
        </row>
        <row r="365">
          <cell r="B365" t="str">
            <v>19980609</v>
          </cell>
          <cell r="C365" t="str">
            <v>98-7145</v>
          </cell>
          <cell r="D365" t="str">
            <v>ESSA s.r.o.</v>
          </cell>
          <cell r="E365" t="str">
            <v>670</v>
          </cell>
          <cell r="G365" t="str">
            <v>02</v>
          </cell>
          <cell r="H365" t="str">
            <v>16.6.1998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 t="str">
            <v>04</v>
          </cell>
          <cell r="N365" t="str">
            <v>HOFMA</v>
          </cell>
        </row>
        <row r="366">
          <cell r="B366" t="str">
            <v>19980610</v>
          </cell>
          <cell r="C366" t="str">
            <v>98-7147</v>
          </cell>
          <cell r="D366" t="str">
            <v>STAVEBNÍ SPOLEČNOST s.r.o.</v>
          </cell>
          <cell r="E366" t="str">
            <v>662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 t="str">
            <v>04</v>
          </cell>
          <cell r="N366" t="str">
            <v>HOFMA</v>
          </cell>
        </row>
        <row r="367">
          <cell r="B367" t="str">
            <v>19980611</v>
          </cell>
          <cell r="C367" t="str">
            <v>98-7148</v>
          </cell>
          <cell r="D367" t="str">
            <v>PUSCHMAN PETR</v>
          </cell>
          <cell r="E367" t="str">
            <v>672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 t="str">
            <v>04</v>
          </cell>
          <cell r="N367" t="str">
            <v>SMETA</v>
          </cell>
        </row>
        <row r="368">
          <cell r="B368" t="str">
            <v>19980611</v>
          </cell>
          <cell r="C368" t="str">
            <v>98-7149</v>
          </cell>
          <cell r="D368" t="str">
            <v>PIVOVAR SVIJANY s.r.o.</v>
          </cell>
          <cell r="E368" t="str">
            <v>662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 t="str">
            <v>04</v>
          </cell>
          <cell r="N368" t="str">
            <v>SMETA</v>
          </cell>
        </row>
        <row r="369">
          <cell r="B369" t="str">
            <v>19980612</v>
          </cell>
          <cell r="C369" t="str">
            <v>98-7150</v>
          </cell>
          <cell r="D369" t="str">
            <v>PROTECTOR BOHEMIA s.r.o.</v>
          </cell>
          <cell r="E369" t="str">
            <v>624</v>
          </cell>
          <cell r="F369" t="str">
            <v>662</v>
          </cell>
          <cell r="G369" t="str">
            <v>01</v>
          </cell>
          <cell r="H369" t="str">
            <v>16.6.1998</v>
          </cell>
          <cell r="I369">
            <v>2901435</v>
          </cell>
          <cell r="J369">
            <v>0</v>
          </cell>
          <cell r="K369">
            <v>0</v>
          </cell>
          <cell r="L369">
            <v>2901435</v>
          </cell>
          <cell r="M369" t="str">
            <v>04</v>
          </cell>
          <cell r="N369" t="str">
            <v>PLANI</v>
          </cell>
        </row>
        <row r="370">
          <cell r="B370" t="str">
            <v>19980612</v>
          </cell>
          <cell r="C370" t="str">
            <v>98-7151</v>
          </cell>
          <cell r="D370" t="str">
            <v>CTS - SERVIS s.r.o.</v>
          </cell>
          <cell r="E370" t="str">
            <v>662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 t="str">
            <v>04</v>
          </cell>
          <cell r="N370" t="str">
            <v>HOFMA</v>
          </cell>
        </row>
        <row r="371">
          <cell r="B371" t="str">
            <v>19980615</v>
          </cell>
          <cell r="C371" t="str">
            <v>98-3227</v>
          </cell>
          <cell r="D371" t="str">
            <v>NOVÁK BOHUSLAV ING.</v>
          </cell>
          <cell r="E371" t="str">
            <v>676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 t="str">
            <v>02</v>
          </cell>
          <cell r="N371" t="str">
            <v>FORMA</v>
          </cell>
        </row>
        <row r="372">
          <cell r="B372" t="str">
            <v>19980616</v>
          </cell>
          <cell r="C372" t="str">
            <v>98-1219</v>
          </cell>
          <cell r="D372" t="str">
            <v>ŠVINGROVÁ EVA</v>
          </cell>
          <cell r="E372" t="str">
            <v>674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 t="str">
            <v>01</v>
          </cell>
          <cell r="N372" t="str">
            <v>PESEK</v>
          </cell>
        </row>
        <row r="373">
          <cell r="B373" t="str">
            <v>19980617</v>
          </cell>
          <cell r="C373" t="str">
            <v>98-7156</v>
          </cell>
          <cell r="D373" t="str">
            <v>PIŠL JAROSLAV - BONSAI CENTRUM</v>
          </cell>
          <cell r="E373" t="str">
            <v>662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 t="str">
            <v>04</v>
          </cell>
          <cell r="N373" t="str">
            <v>HOFMA</v>
          </cell>
        </row>
        <row r="374">
          <cell r="B374" t="str">
            <v>19980617</v>
          </cell>
          <cell r="C374" t="str">
            <v>98-8571</v>
          </cell>
          <cell r="D374" t="str">
            <v>PAVEL DRAGOUN</v>
          </cell>
          <cell r="E374" t="str">
            <v>646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 t="str">
            <v>05</v>
          </cell>
          <cell r="N374" t="str">
            <v>KUNDR</v>
          </cell>
        </row>
        <row r="375">
          <cell r="B375" t="str">
            <v>19980622</v>
          </cell>
          <cell r="C375" t="str">
            <v>98-1222</v>
          </cell>
          <cell r="D375" t="str">
            <v>BILÝ JAN ING.</v>
          </cell>
          <cell r="E375" t="str">
            <v>662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 t="str">
            <v>01</v>
          </cell>
          <cell r="N375" t="str">
            <v>BEZAN</v>
          </cell>
        </row>
        <row r="376">
          <cell r="B376" t="str">
            <v>19980622</v>
          </cell>
          <cell r="C376" t="str">
            <v>98-3231</v>
          </cell>
          <cell r="D376" t="str">
            <v>KASTEK UB  s.r.o.</v>
          </cell>
          <cell r="E376" t="str">
            <v>646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 t="str">
            <v>02</v>
          </cell>
          <cell r="N376" t="str">
            <v>SEDLA</v>
          </cell>
        </row>
        <row r="377">
          <cell r="B377" t="str">
            <v>19980624</v>
          </cell>
          <cell r="C377" t="str">
            <v>98-3242</v>
          </cell>
          <cell r="D377" t="str">
            <v>BOBEK DRAHOMÍR</v>
          </cell>
          <cell r="E377" t="str">
            <v>670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 t="str">
            <v>02</v>
          </cell>
          <cell r="N377" t="str">
            <v>TOUSK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6-29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6-29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6-29"/>
    </sheetNames>
    <sheetDataSet>
      <sheetData sheetId="0">
        <row r="1">
          <cell r="B1" t="str">
            <v>DPřijetí</v>
          </cell>
          <cell r="C1" t="str">
            <v>Žádost</v>
          </cell>
          <cell r="D1" t="str">
            <v>KLIENT</v>
          </cell>
          <cell r="E1" t="str">
            <v>prg_komb_p</v>
          </cell>
          <cell r="F1" t="str">
            <v>prg_komb_s</v>
          </cell>
          <cell r="G1" t="str">
            <v>Rozh</v>
          </cell>
          <cell r="H1" t="str">
            <v>DRozhod</v>
          </cell>
          <cell r="I1" t="str">
            <v>Celkem</v>
          </cell>
          <cell r="J1" t="str">
            <v>TRH</v>
          </cell>
          <cell r="K1" t="str">
            <v>SPECIÁL</v>
          </cell>
          <cell r="L1" t="str">
            <v>RE_VE_REG</v>
          </cell>
          <cell r="M1" t="str">
            <v>POB</v>
          </cell>
          <cell r="N1" t="str">
            <v>Obch_prac</v>
          </cell>
          <cell r="O1" t="str">
            <v>DPodpisu</v>
          </cell>
          <cell r="P1" t="str">
            <v>DPodpisu_s</v>
          </cell>
        </row>
        <row r="2">
          <cell r="B2" t="str">
            <v>19980202</v>
          </cell>
          <cell r="C2" t="str">
            <v>98-7010</v>
          </cell>
          <cell r="D2" t="str">
            <v>VESTAP PARDUBICE s.r.o.</v>
          </cell>
          <cell r="E2" t="str">
            <v>662</v>
          </cell>
          <cell r="F2" t="str">
            <v>662</v>
          </cell>
          <cell r="G2" t="str">
            <v>01</v>
          </cell>
          <cell r="H2" t="str">
            <v>19.2.1998</v>
          </cell>
          <cell r="I2">
            <v>531635</v>
          </cell>
          <cell r="J2">
            <v>0</v>
          </cell>
          <cell r="K2">
            <v>0</v>
          </cell>
          <cell r="L2">
            <v>531635</v>
          </cell>
          <cell r="M2" t="str">
            <v>04</v>
          </cell>
          <cell r="N2" t="str">
            <v>PLANI</v>
          </cell>
          <cell r="O2" t="str">
            <v>19980303</v>
          </cell>
        </row>
        <row r="3">
          <cell r="B3" t="str">
            <v>19980202</v>
          </cell>
          <cell r="C3" t="str">
            <v>98-3029</v>
          </cell>
          <cell r="D3" t="str">
            <v>MALINKOVIČ DAVID</v>
          </cell>
          <cell r="E3" t="str">
            <v>670</v>
          </cell>
          <cell r="F3" t="str">
            <v>670</v>
          </cell>
          <cell r="G3" t="str">
            <v>01</v>
          </cell>
          <cell r="H3" t="str">
            <v>17.2.1998</v>
          </cell>
          <cell r="I3">
            <v>621462</v>
          </cell>
          <cell r="J3">
            <v>0</v>
          </cell>
          <cell r="K3">
            <v>0</v>
          </cell>
          <cell r="L3">
            <v>621462</v>
          </cell>
          <cell r="M3" t="str">
            <v>02</v>
          </cell>
          <cell r="N3" t="str">
            <v>PARIZ</v>
          </cell>
          <cell r="O3" t="str">
            <v>19980311</v>
          </cell>
        </row>
        <row r="4">
          <cell r="B4" t="str">
            <v>19980202</v>
          </cell>
          <cell r="C4" t="str">
            <v>98-5019</v>
          </cell>
          <cell r="D4" t="str">
            <v>VRÁNA JOSEF-AUTODUM U DOLU DUK</v>
          </cell>
          <cell r="E4" t="str">
            <v>670</v>
          </cell>
          <cell r="F4" t="str">
            <v>670</v>
          </cell>
          <cell r="G4" t="str">
            <v>01</v>
          </cell>
          <cell r="H4" t="str">
            <v>24.2.1998</v>
          </cell>
          <cell r="I4">
            <v>2265166</v>
          </cell>
          <cell r="J4">
            <v>0</v>
          </cell>
          <cell r="K4">
            <v>0</v>
          </cell>
          <cell r="L4">
            <v>2265166</v>
          </cell>
          <cell r="M4" t="str">
            <v>03</v>
          </cell>
          <cell r="N4" t="str">
            <v>FLORC</v>
          </cell>
          <cell r="O4" t="str">
            <v>19980303</v>
          </cell>
        </row>
        <row r="5">
          <cell r="B5" t="str">
            <v>19980202</v>
          </cell>
          <cell r="C5" t="str">
            <v>98-5020</v>
          </cell>
          <cell r="D5" t="str">
            <v>R.O.TEX s.r.o.</v>
          </cell>
          <cell r="E5" t="str">
            <v>670</v>
          </cell>
          <cell r="F5" t="str">
            <v>670</v>
          </cell>
          <cell r="G5" t="str">
            <v>01</v>
          </cell>
          <cell r="H5" t="str">
            <v>6.2.1998</v>
          </cell>
          <cell r="I5">
            <v>1102683</v>
          </cell>
          <cell r="J5">
            <v>0</v>
          </cell>
          <cell r="K5">
            <v>0</v>
          </cell>
          <cell r="L5">
            <v>1102683</v>
          </cell>
          <cell r="M5" t="str">
            <v>03</v>
          </cell>
          <cell r="N5" t="str">
            <v>FLORC</v>
          </cell>
          <cell r="O5" t="str">
            <v>19980310</v>
          </cell>
        </row>
        <row r="6">
          <cell r="B6" t="str">
            <v>19980202</v>
          </cell>
          <cell r="C6" t="str">
            <v>98-5022</v>
          </cell>
          <cell r="D6" t="str">
            <v>HLOCH s.r.o.</v>
          </cell>
          <cell r="E6" t="str">
            <v>670</v>
          </cell>
          <cell r="F6" t="str">
            <v>670</v>
          </cell>
          <cell r="G6" t="str">
            <v>01</v>
          </cell>
          <cell r="H6" t="str">
            <v>6.2.1998</v>
          </cell>
          <cell r="I6">
            <v>1581145</v>
          </cell>
          <cell r="J6">
            <v>0</v>
          </cell>
          <cell r="K6">
            <v>0</v>
          </cell>
          <cell r="L6">
            <v>1581145</v>
          </cell>
          <cell r="M6" t="str">
            <v>03</v>
          </cell>
          <cell r="N6" t="str">
            <v>KLEPA</v>
          </cell>
          <cell r="O6" t="str">
            <v>19980306</v>
          </cell>
        </row>
        <row r="7">
          <cell r="B7" t="str">
            <v>19980202</v>
          </cell>
          <cell r="C7" t="str">
            <v>98-5023</v>
          </cell>
          <cell r="D7" t="str">
            <v>AUTO ROHÁČ s.r.o.</v>
          </cell>
          <cell r="E7" t="str">
            <v>670</v>
          </cell>
          <cell r="F7" t="str">
            <v>670</v>
          </cell>
          <cell r="G7" t="str">
            <v>01</v>
          </cell>
          <cell r="H7" t="str">
            <v>6.2.1998</v>
          </cell>
          <cell r="I7">
            <v>5944951</v>
          </cell>
          <cell r="J7">
            <v>0</v>
          </cell>
          <cell r="K7">
            <v>0</v>
          </cell>
          <cell r="L7">
            <v>5944951</v>
          </cell>
          <cell r="M7" t="str">
            <v>03</v>
          </cell>
          <cell r="N7" t="str">
            <v>KLEPA</v>
          </cell>
          <cell r="O7" t="str">
            <v>19980303</v>
          </cell>
        </row>
        <row r="8">
          <cell r="B8" t="str">
            <v>19980202</v>
          </cell>
          <cell r="C8" t="str">
            <v>98-5024</v>
          </cell>
          <cell r="D8" t="str">
            <v>ILIADISOVÁ HANA-LUKAS</v>
          </cell>
          <cell r="E8" t="str">
            <v>670</v>
          </cell>
          <cell r="F8" t="str">
            <v>670</v>
          </cell>
          <cell r="G8" t="str">
            <v>01</v>
          </cell>
          <cell r="H8" t="str">
            <v>5.3.1998</v>
          </cell>
          <cell r="I8">
            <v>526994</v>
          </cell>
          <cell r="J8">
            <v>0</v>
          </cell>
          <cell r="K8">
            <v>0</v>
          </cell>
          <cell r="L8">
            <v>526994</v>
          </cell>
          <cell r="M8" t="str">
            <v>03</v>
          </cell>
          <cell r="N8" t="str">
            <v>KLEPA</v>
          </cell>
          <cell r="O8" t="str">
            <v>19980319</v>
          </cell>
        </row>
        <row r="9">
          <cell r="B9" t="str">
            <v>19980202</v>
          </cell>
          <cell r="C9" t="str">
            <v>98-5025</v>
          </cell>
          <cell r="D9" t="str">
            <v>ROJANA s.r.o.</v>
          </cell>
          <cell r="E9" t="str">
            <v>670</v>
          </cell>
          <cell r="F9" t="str">
            <v>670</v>
          </cell>
          <cell r="G9" t="str">
            <v>01</v>
          </cell>
          <cell r="H9" t="str">
            <v>5.3.1998</v>
          </cell>
          <cell r="I9">
            <v>357576</v>
          </cell>
          <cell r="J9">
            <v>0</v>
          </cell>
          <cell r="K9">
            <v>0</v>
          </cell>
          <cell r="L9">
            <v>357576</v>
          </cell>
          <cell r="M9" t="str">
            <v>03</v>
          </cell>
          <cell r="N9" t="str">
            <v>HOLUS</v>
          </cell>
          <cell r="O9" t="str">
            <v>19980319</v>
          </cell>
        </row>
        <row r="10">
          <cell r="B10" t="str">
            <v>19980202</v>
          </cell>
          <cell r="C10" t="str">
            <v>98-5029</v>
          </cell>
          <cell r="D10" t="str">
            <v>HRABICA PETR</v>
          </cell>
          <cell r="E10" t="str">
            <v>670</v>
          </cell>
          <cell r="F10" t="str">
            <v>670</v>
          </cell>
          <cell r="G10" t="str">
            <v>01</v>
          </cell>
          <cell r="H10" t="str">
            <v>6.2.1998</v>
          </cell>
          <cell r="I10">
            <v>2237311</v>
          </cell>
          <cell r="J10">
            <v>0</v>
          </cell>
          <cell r="K10">
            <v>0</v>
          </cell>
          <cell r="L10">
            <v>2237311</v>
          </cell>
          <cell r="M10" t="str">
            <v>03</v>
          </cell>
          <cell r="N10" t="str">
            <v>KLEPA</v>
          </cell>
          <cell r="O10" t="str">
            <v>19980306</v>
          </cell>
        </row>
        <row r="11">
          <cell r="B11" t="str">
            <v>19980202</v>
          </cell>
          <cell r="C11" t="str">
            <v>98-3026</v>
          </cell>
          <cell r="D11" t="str">
            <v>PEGAS a.s.</v>
          </cell>
          <cell r="E11" t="str">
            <v>646</v>
          </cell>
          <cell r="F11" t="str">
            <v>646</v>
          </cell>
          <cell r="G11" t="str">
            <v>01</v>
          </cell>
          <cell r="H11" t="str">
            <v>17.2.1998</v>
          </cell>
          <cell r="I11">
            <v>5000000</v>
          </cell>
          <cell r="J11">
            <v>5000000</v>
          </cell>
          <cell r="K11">
            <v>0</v>
          </cell>
          <cell r="L11">
            <v>0</v>
          </cell>
          <cell r="M11" t="str">
            <v>02</v>
          </cell>
          <cell r="N11" t="str">
            <v>PARIZ</v>
          </cell>
          <cell r="O11" t="str">
            <v>19980318</v>
          </cell>
        </row>
        <row r="12">
          <cell r="B12" t="str">
            <v>19980202</v>
          </cell>
          <cell r="C12" t="str">
            <v>98-7009</v>
          </cell>
          <cell r="D12" t="str">
            <v>BOSS s.r.o.</v>
          </cell>
          <cell r="E12" t="str">
            <v>672</v>
          </cell>
          <cell r="F12" t="str">
            <v>672</v>
          </cell>
          <cell r="G12" t="str">
            <v>01</v>
          </cell>
          <cell r="H12" t="str">
            <v>9.3.1998</v>
          </cell>
          <cell r="I12">
            <v>93996</v>
          </cell>
          <cell r="J12">
            <v>0</v>
          </cell>
          <cell r="K12">
            <v>0</v>
          </cell>
          <cell r="L12">
            <v>93996</v>
          </cell>
          <cell r="M12" t="str">
            <v>04</v>
          </cell>
          <cell r="N12" t="str">
            <v>VESEL</v>
          </cell>
          <cell r="O12" t="str">
            <v>19980323</v>
          </cell>
        </row>
        <row r="13">
          <cell r="B13" t="str">
            <v>19980202</v>
          </cell>
          <cell r="C13" t="str">
            <v>98-3027</v>
          </cell>
          <cell r="D13" t="str">
            <v>HRŮZA PETR</v>
          </cell>
          <cell r="E13" t="str">
            <v>670</v>
          </cell>
          <cell r="F13" t="str">
            <v>670</v>
          </cell>
          <cell r="G13" t="str">
            <v>01</v>
          </cell>
          <cell r="H13" t="str">
            <v>11.2.1998</v>
          </cell>
          <cell r="I13">
            <v>484477</v>
          </cell>
          <cell r="J13">
            <v>0</v>
          </cell>
          <cell r="K13">
            <v>0</v>
          </cell>
          <cell r="L13">
            <v>484477</v>
          </cell>
          <cell r="M13" t="str">
            <v>02</v>
          </cell>
          <cell r="N13" t="str">
            <v>SEDLA</v>
          </cell>
          <cell r="O13" t="str">
            <v>19980306</v>
          </cell>
        </row>
        <row r="14">
          <cell r="B14" t="str">
            <v>19980202</v>
          </cell>
          <cell r="C14" t="str">
            <v>98-7011</v>
          </cell>
          <cell r="D14" t="str">
            <v>JSK s.r.o.</v>
          </cell>
          <cell r="E14" t="str">
            <v>670</v>
          </cell>
          <cell r="F14" t="str">
            <v>670</v>
          </cell>
          <cell r="G14" t="str">
            <v>01</v>
          </cell>
          <cell r="H14" t="str">
            <v>4.3.1998</v>
          </cell>
          <cell r="I14">
            <v>197800</v>
          </cell>
          <cell r="J14">
            <v>0</v>
          </cell>
          <cell r="K14">
            <v>0</v>
          </cell>
          <cell r="L14">
            <v>197800</v>
          </cell>
          <cell r="M14" t="str">
            <v>04</v>
          </cell>
          <cell r="N14" t="str">
            <v>SMETA</v>
          </cell>
          <cell r="O14" t="str">
            <v>19980402</v>
          </cell>
        </row>
        <row r="15">
          <cell r="B15" t="str">
            <v>19980202</v>
          </cell>
          <cell r="C15" t="str">
            <v>98-7012</v>
          </cell>
          <cell r="D15" t="str">
            <v>KÁLES JOSEF</v>
          </cell>
          <cell r="E15" t="str">
            <v>672</v>
          </cell>
          <cell r="F15" t="str">
            <v>672</v>
          </cell>
          <cell r="G15" t="str">
            <v>01</v>
          </cell>
          <cell r="H15" t="str">
            <v>4.5.1998</v>
          </cell>
          <cell r="I15">
            <v>520991</v>
          </cell>
          <cell r="J15">
            <v>0</v>
          </cell>
          <cell r="K15">
            <v>0</v>
          </cell>
          <cell r="L15">
            <v>520991</v>
          </cell>
          <cell r="M15" t="str">
            <v>04</v>
          </cell>
          <cell r="N15" t="str">
            <v>HOFMA</v>
          </cell>
        </row>
        <row r="16">
          <cell r="B16" t="str">
            <v>19980202</v>
          </cell>
          <cell r="C16" t="str">
            <v>98-7013</v>
          </cell>
          <cell r="D16" t="str">
            <v>RETR JIŘÍ</v>
          </cell>
          <cell r="E16" t="str">
            <v>662</v>
          </cell>
          <cell r="F16" t="str">
            <v>662</v>
          </cell>
          <cell r="G16" t="str">
            <v>01</v>
          </cell>
          <cell r="H16" t="str">
            <v>10.4.1998</v>
          </cell>
          <cell r="I16">
            <v>598241</v>
          </cell>
          <cell r="J16">
            <v>0</v>
          </cell>
          <cell r="K16">
            <v>0</v>
          </cell>
          <cell r="L16">
            <v>598241</v>
          </cell>
          <cell r="M16" t="str">
            <v>04</v>
          </cell>
          <cell r="N16" t="str">
            <v>VESEL</v>
          </cell>
        </row>
        <row r="17">
          <cell r="B17" t="str">
            <v>19980202</v>
          </cell>
          <cell r="C17" t="str">
            <v>98-7020</v>
          </cell>
          <cell r="D17" t="str">
            <v>SLAVÍK JOSEF</v>
          </cell>
          <cell r="E17" t="str">
            <v>662</v>
          </cell>
          <cell r="G17" t="str">
            <v>02</v>
          </cell>
          <cell r="H17" t="str">
            <v>13.3.1998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 t="str">
            <v>04</v>
          </cell>
          <cell r="N17" t="str">
            <v>MATEJ</v>
          </cell>
        </row>
        <row r="18">
          <cell r="B18" t="str">
            <v>19980202</v>
          </cell>
          <cell r="C18" t="str">
            <v>98-8501</v>
          </cell>
          <cell r="D18" t="str">
            <v>PROJECT PLUS KLATOVY,sp.s r.o.</v>
          </cell>
          <cell r="E18" t="str">
            <v>670</v>
          </cell>
          <cell r="F18" t="str">
            <v>670</v>
          </cell>
          <cell r="G18" t="str">
            <v>01</v>
          </cell>
          <cell r="H18" t="str">
            <v>27.2.1998</v>
          </cell>
          <cell r="I18">
            <v>598026</v>
          </cell>
          <cell r="J18">
            <v>0</v>
          </cell>
          <cell r="K18">
            <v>0</v>
          </cell>
          <cell r="L18">
            <v>598026</v>
          </cell>
          <cell r="M18" t="str">
            <v>05</v>
          </cell>
          <cell r="N18" t="str">
            <v>FIALO</v>
          </cell>
          <cell r="O18" t="str">
            <v>19980304</v>
          </cell>
        </row>
        <row r="19">
          <cell r="B19" t="str">
            <v>19980202</v>
          </cell>
          <cell r="C19" t="str">
            <v>98-8513</v>
          </cell>
          <cell r="D19" t="str">
            <v>VŘÍDELNÍ SUL s.r.o.</v>
          </cell>
          <cell r="E19" t="str">
            <v>672</v>
          </cell>
          <cell r="F19" t="str">
            <v>672</v>
          </cell>
          <cell r="G19" t="str">
            <v>01</v>
          </cell>
          <cell r="H19" t="str">
            <v>26.2.1998</v>
          </cell>
          <cell r="I19">
            <v>584518</v>
          </cell>
          <cell r="J19">
            <v>0</v>
          </cell>
          <cell r="K19">
            <v>0</v>
          </cell>
          <cell r="L19">
            <v>584518</v>
          </cell>
          <cell r="M19" t="str">
            <v>05</v>
          </cell>
          <cell r="N19" t="str">
            <v>PETRI</v>
          </cell>
          <cell r="O19" t="str">
            <v>19980403</v>
          </cell>
        </row>
        <row r="20">
          <cell r="B20" t="str">
            <v>19980202</v>
          </cell>
          <cell r="C20" t="str">
            <v>98-8520</v>
          </cell>
          <cell r="D20" t="str">
            <v>CHEMOPETROL BM, a.s.</v>
          </cell>
          <cell r="E20" t="str">
            <v>670</v>
          </cell>
          <cell r="F20" t="str">
            <v>670</v>
          </cell>
          <cell r="G20" t="str">
            <v>01</v>
          </cell>
          <cell r="H20" t="str">
            <v>2.3.1998</v>
          </cell>
          <cell r="I20">
            <v>5727779</v>
          </cell>
          <cell r="J20">
            <v>0</v>
          </cell>
          <cell r="K20">
            <v>0</v>
          </cell>
          <cell r="L20">
            <v>5727779</v>
          </cell>
          <cell r="M20" t="str">
            <v>05</v>
          </cell>
          <cell r="N20" t="str">
            <v>KUNDR</v>
          </cell>
          <cell r="O20" t="str">
            <v>19980331</v>
          </cell>
        </row>
        <row r="21">
          <cell r="B21" t="str">
            <v>19980202</v>
          </cell>
          <cell r="C21" t="str">
            <v>98-1005</v>
          </cell>
          <cell r="D21" t="str">
            <v>BOCR CZ a.s.</v>
          </cell>
          <cell r="E21" t="str">
            <v>662</v>
          </cell>
          <cell r="F21" t="str">
            <v>662</v>
          </cell>
          <cell r="G21" t="str">
            <v>01</v>
          </cell>
          <cell r="H21" t="str">
            <v>10.2.1998</v>
          </cell>
          <cell r="I21">
            <v>3944294</v>
          </cell>
          <cell r="J21">
            <v>0</v>
          </cell>
          <cell r="K21">
            <v>0</v>
          </cell>
          <cell r="L21">
            <v>3944294</v>
          </cell>
          <cell r="M21" t="str">
            <v>01</v>
          </cell>
          <cell r="N21" t="str">
            <v>HADR</v>
          </cell>
        </row>
        <row r="22">
          <cell r="B22" t="str">
            <v>19980202</v>
          </cell>
          <cell r="C22" t="str">
            <v>98-5032</v>
          </cell>
          <cell r="D22" t="str">
            <v>SLÉVÁRNA BAREVNÝCH KOVŮ s.r.o.</v>
          </cell>
          <cell r="E22" t="str">
            <v>670</v>
          </cell>
          <cell r="F22" t="str">
            <v>670</v>
          </cell>
          <cell r="G22" t="str">
            <v>01</v>
          </cell>
          <cell r="H22" t="str">
            <v>13.2.1998</v>
          </cell>
          <cell r="I22">
            <v>477235</v>
          </cell>
          <cell r="J22">
            <v>0</v>
          </cell>
          <cell r="K22">
            <v>0</v>
          </cell>
          <cell r="L22">
            <v>477235</v>
          </cell>
          <cell r="M22" t="str">
            <v>03</v>
          </cell>
          <cell r="N22" t="str">
            <v>KLEPA</v>
          </cell>
          <cell r="O22" t="str">
            <v>19980312</v>
          </cell>
        </row>
        <row r="23">
          <cell r="B23" t="str">
            <v>19980202</v>
          </cell>
          <cell r="C23" t="str">
            <v>98-3013</v>
          </cell>
          <cell r="D23" t="str">
            <v>BENADA HYNEK</v>
          </cell>
          <cell r="E23" t="str">
            <v>670</v>
          </cell>
          <cell r="F23" t="str">
            <v>670</v>
          </cell>
          <cell r="G23" t="str">
            <v>01</v>
          </cell>
          <cell r="H23" t="str">
            <v>4.3.1998</v>
          </cell>
          <cell r="I23">
            <v>550041</v>
          </cell>
          <cell r="J23">
            <v>0</v>
          </cell>
          <cell r="K23">
            <v>0</v>
          </cell>
          <cell r="L23">
            <v>550041</v>
          </cell>
          <cell r="M23" t="str">
            <v>02</v>
          </cell>
          <cell r="N23" t="str">
            <v>GAJ</v>
          </cell>
          <cell r="O23" t="str">
            <v>19980323</v>
          </cell>
        </row>
        <row r="24">
          <cell r="B24" t="str">
            <v>19980202</v>
          </cell>
          <cell r="C24" t="str">
            <v>98-1006</v>
          </cell>
          <cell r="D24" t="str">
            <v>ANTONÍN RÜCKL A SYNOVÉ s.r.o.</v>
          </cell>
          <cell r="E24" t="str">
            <v>670</v>
          </cell>
          <cell r="F24" t="str">
            <v>670</v>
          </cell>
          <cell r="G24" t="str">
            <v>01</v>
          </cell>
          <cell r="H24" t="str">
            <v>13.2.1998</v>
          </cell>
          <cell r="I24">
            <v>5969349</v>
          </cell>
          <cell r="J24">
            <v>0</v>
          </cell>
          <cell r="K24">
            <v>0</v>
          </cell>
          <cell r="L24">
            <v>5969349</v>
          </cell>
          <cell r="M24" t="str">
            <v>01</v>
          </cell>
          <cell r="N24" t="str">
            <v>MELIC</v>
          </cell>
          <cell r="O24" t="str">
            <v>19980311</v>
          </cell>
        </row>
        <row r="25">
          <cell r="B25" t="str">
            <v>19980202</v>
          </cell>
          <cell r="C25" t="str">
            <v>98-1007</v>
          </cell>
          <cell r="D25" t="str">
            <v>HEDBÁVNÝ ONDŘEJ</v>
          </cell>
          <cell r="E25" t="str">
            <v>670</v>
          </cell>
          <cell r="F25" t="str">
            <v>670</v>
          </cell>
          <cell r="G25" t="str">
            <v>01</v>
          </cell>
          <cell r="H25" t="str">
            <v>27.4.1998</v>
          </cell>
          <cell r="I25">
            <v>383063</v>
          </cell>
          <cell r="J25">
            <v>0</v>
          </cell>
          <cell r="K25">
            <v>0</v>
          </cell>
          <cell r="L25">
            <v>383063</v>
          </cell>
          <cell r="M25" t="str">
            <v>01</v>
          </cell>
          <cell r="N25" t="str">
            <v>BILKO</v>
          </cell>
        </row>
        <row r="26">
          <cell r="B26" t="str">
            <v>19980202</v>
          </cell>
          <cell r="C26" t="str">
            <v>98-1008</v>
          </cell>
          <cell r="D26" t="str">
            <v>MASROOR ALI MUDr.</v>
          </cell>
          <cell r="E26" t="str">
            <v>675</v>
          </cell>
          <cell r="F26" t="str">
            <v>675</v>
          </cell>
          <cell r="G26" t="str">
            <v>01</v>
          </cell>
          <cell r="H26" t="str">
            <v>3.3.1998</v>
          </cell>
          <cell r="I26">
            <v>566221</v>
          </cell>
          <cell r="J26">
            <v>0</v>
          </cell>
          <cell r="K26">
            <v>36000</v>
          </cell>
          <cell r="L26">
            <v>530221</v>
          </cell>
          <cell r="M26" t="str">
            <v>01</v>
          </cell>
          <cell r="N26" t="str">
            <v>BEZAN</v>
          </cell>
          <cell r="O26" t="str">
            <v>19980410</v>
          </cell>
          <cell r="P26" t="str">
            <v>19980410</v>
          </cell>
        </row>
        <row r="27">
          <cell r="B27" t="str">
            <v>19980202</v>
          </cell>
          <cell r="C27" t="str">
            <v>98-1009</v>
          </cell>
          <cell r="D27" t="str">
            <v>KLOKOČKA JAN-AUTOCENTRUM</v>
          </cell>
          <cell r="E27" t="str">
            <v>646</v>
          </cell>
          <cell r="F27" t="str">
            <v>646</v>
          </cell>
          <cell r="G27" t="str">
            <v>01</v>
          </cell>
          <cell r="H27" t="str">
            <v>12.2.1998</v>
          </cell>
          <cell r="I27">
            <v>4992035</v>
          </cell>
          <cell r="J27">
            <v>4992035</v>
          </cell>
          <cell r="K27">
            <v>0</v>
          </cell>
          <cell r="L27">
            <v>0</v>
          </cell>
          <cell r="M27" t="str">
            <v>01</v>
          </cell>
          <cell r="N27" t="str">
            <v>PESEK</v>
          </cell>
          <cell r="O27" t="str">
            <v>19980422</v>
          </cell>
        </row>
        <row r="28">
          <cell r="B28" t="str">
            <v>19980202</v>
          </cell>
          <cell r="C28" t="str">
            <v>98-1010</v>
          </cell>
          <cell r="D28" t="str">
            <v>TRIA v.o.s.</v>
          </cell>
          <cell r="E28" t="str">
            <v>662</v>
          </cell>
          <cell r="F28" t="str">
            <v>662</v>
          </cell>
          <cell r="G28" t="str">
            <v>01</v>
          </cell>
          <cell r="H28" t="str">
            <v>10.2.1998</v>
          </cell>
          <cell r="I28">
            <v>382865</v>
          </cell>
          <cell r="J28">
            <v>0</v>
          </cell>
          <cell r="K28">
            <v>0</v>
          </cell>
          <cell r="L28">
            <v>382865</v>
          </cell>
          <cell r="M28" t="str">
            <v>01</v>
          </cell>
          <cell r="N28" t="str">
            <v>STRNA</v>
          </cell>
          <cell r="O28" t="str">
            <v>19980309</v>
          </cell>
        </row>
        <row r="29">
          <cell r="B29" t="str">
            <v>19980202</v>
          </cell>
          <cell r="C29" t="str">
            <v>98-1011</v>
          </cell>
          <cell r="D29" t="str">
            <v>MAO SLUŽBY s.r.o.</v>
          </cell>
          <cell r="E29" t="str">
            <v>670</v>
          </cell>
          <cell r="F29" t="str">
            <v>670</v>
          </cell>
          <cell r="G29" t="str">
            <v>01</v>
          </cell>
          <cell r="H29" t="str">
            <v>23.2.1998</v>
          </cell>
          <cell r="I29">
            <v>1288482</v>
          </cell>
          <cell r="J29">
            <v>0</v>
          </cell>
          <cell r="K29">
            <v>0</v>
          </cell>
          <cell r="L29">
            <v>1288482</v>
          </cell>
          <cell r="M29" t="str">
            <v>01</v>
          </cell>
          <cell r="N29" t="str">
            <v>BEZAN</v>
          </cell>
          <cell r="O29" t="str">
            <v>19980305</v>
          </cell>
        </row>
        <row r="30">
          <cell r="B30" t="str">
            <v>19980202</v>
          </cell>
          <cell r="C30" t="str">
            <v>98-1012</v>
          </cell>
          <cell r="D30" t="str">
            <v>STRUŽINSKÝ LIBOR</v>
          </cell>
          <cell r="E30" t="str">
            <v>670</v>
          </cell>
          <cell r="F30" t="str">
            <v>670</v>
          </cell>
          <cell r="G30" t="str">
            <v>01</v>
          </cell>
          <cell r="H30" t="str">
            <v>2.3.1998</v>
          </cell>
          <cell r="I30">
            <v>1590840</v>
          </cell>
          <cell r="J30">
            <v>0</v>
          </cell>
          <cell r="K30">
            <v>0</v>
          </cell>
          <cell r="L30">
            <v>1590840</v>
          </cell>
          <cell r="M30" t="str">
            <v>01</v>
          </cell>
          <cell r="N30" t="str">
            <v>LOUSK</v>
          </cell>
          <cell r="O30" t="str">
            <v>19980325</v>
          </cell>
        </row>
        <row r="31">
          <cell r="B31" t="str">
            <v>19980202</v>
          </cell>
          <cell r="C31" t="str">
            <v>98-3010</v>
          </cell>
          <cell r="D31" t="str">
            <v>WOZAR MARTIN</v>
          </cell>
          <cell r="E31" t="str">
            <v>670</v>
          </cell>
          <cell r="F31" t="str">
            <v>670</v>
          </cell>
          <cell r="G31" t="str">
            <v>01</v>
          </cell>
          <cell r="H31" t="str">
            <v>5.2.1998</v>
          </cell>
          <cell r="I31">
            <v>2119586</v>
          </cell>
          <cell r="J31">
            <v>0</v>
          </cell>
          <cell r="K31">
            <v>0</v>
          </cell>
          <cell r="L31">
            <v>2119586</v>
          </cell>
          <cell r="M31" t="str">
            <v>02</v>
          </cell>
          <cell r="N31" t="str">
            <v>TOUSK</v>
          </cell>
          <cell r="O31" t="str">
            <v>19980305</v>
          </cell>
        </row>
        <row r="32">
          <cell r="B32" t="str">
            <v>19980202</v>
          </cell>
          <cell r="C32" t="str">
            <v>98-5018</v>
          </cell>
          <cell r="D32" t="str">
            <v>NEDBALEC JAN-HELP</v>
          </cell>
          <cell r="E32" t="str">
            <v>670</v>
          </cell>
          <cell r="F32" t="str">
            <v>670</v>
          </cell>
          <cell r="G32" t="str">
            <v>01</v>
          </cell>
          <cell r="H32" t="str">
            <v>19.3.1998</v>
          </cell>
          <cell r="I32">
            <v>96257</v>
          </cell>
          <cell r="J32">
            <v>0</v>
          </cell>
          <cell r="K32">
            <v>0</v>
          </cell>
          <cell r="L32">
            <v>96257</v>
          </cell>
          <cell r="M32" t="str">
            <v>03</v>
          </cell>
          <cell r="N32" t="str">
            <v>CVIKO</v>
          </cell>
          <cell r="O32" t="str">
            <v>19980326</v>
          </cell>
        </row>
        <row r="33">
          <cell r="B33" t="str">
            <v>19980202</v>
          </cell>
          <cell r="C33" t="str">
            <v>98-3012</v>
          </cell>
          <cell r="D33" t="str">
            <v>F+K+B s.r.o.</v>
          </cell>
          <cell r="E33" t="str">
            <v>670</v>
          </cell>
          <cell r="F33" t="str">
            <v>670</v>
          </cell>
          <cell r="G33" t="str">
            <v>01</v>
          </cell>
          <cell r="H33" t="str">
            <v>5.2.1998</v>
          </cell>
          <cell r="I33">
            <v>1543408</v>
          </cell>
          <cell r="J33">
            <v>0</v>
          </cell>
          <cell r="K33">
            <v>0</v>
          </cell>
          <cell r="L33">
            <v>1543408</v>
          </cell>
          <cell r="M33" t="str">
            <v>02</v>
          </cell>
          <cell r="N33" t="str">
            <v>TOUSK</v>
          </cell>
          <cell r="O33" t="str">
            <v>19980303</v>
          </cell>
        </row>
        <row r="34">
          <cell r="B34" t="str">
            <v>19980202</v>
          </cell>
          <cell r="C34" t="str">
            <v>98-3025</v>
          </cell>
          <cell r="D34" t="str">
            <v>DOSPIVA ANTONÍN ING.</v>
          </cell>
          <cell r="E34" t="str">
            <v>670</v>
          </cell>
          <cell r="F34" t="str">
            <v>670</v>
          </cell>
          <cell r="G34" t="str">
            <v>01</v>
          </cell>
          <cell r="H34" t="str">
            <v>11.3.1998</v>
          </cell>
          <cell r="I34">
            <v>380121</v>
          </cell>
          <cell r="J34">
            <v>0</v>
          </cell>
          <cell r="K34">
            <v>0</v>
          </cell>
          <cell r="L34">
            <v>380121</v>
          </cell>
          <cell r="M34" t="str">
            <v>02</v>
          </cell>
          <cell r="N34" t="str">
            <v>FORMA</v>
          </cell>
          <cell r="O34" t="str">
            <v>19980325</v>
          </cell>
        </row>
        <row r="35">
          <cell r="B35" t="str">
            <v>19980202</v>
          </cell>
          <cell r="C35" t="str">
            <v>98-3014</v>
          </cell>
          <cell r="D35" t="str">
            <v>TRÁVNÍČEK RADOMIL</v>
          </cell>
          <cell r="E35" t="str">
            <v>662</v>
          </cell>
          <cell r="F35" t="str">
            <v>662</v>
          </cell>
          <cell r="G35" t="str">
            <v>01</v>
          </cell>
          <cell r="H35" t="str">
            <v>6.2.1998</v>
          </cell>
          <cell r="I35">
            <v>197421</v>
          </cell>
          <cell r="J35">
            <v>0</v>
          </cell>
          <cell r="K35">
            <v>0</v>
          </cell>
          <cell r="L35">
            <v>197421</v>
          </cell>
          <cell r="M35" t="str">
            <v>02</v>
          </cell>
          <cell r="N35" t="str">
            <v>TOUSK</v>
          </cell>
          <cell r="O35" t="str">
            <v>19980305</v>
          </cell>
        </row>
        <row r="36">
          <cell r="B36" t="str">
            <v>19980202</v>
          </cell>
          <cell r="C36" t="str">
            <v>98-3015</v>
          </cell>
          <cell r="D36" t="str">
            <v>CIRA s.r.o.</v>
          </cell>
          <cell r="E36" t="str">
            <v>662</v>
          </cell>
          <cell r="F36" t="str">
            <v>662</v>
          </cell>
          <cell r="G36" t="str">
            <v>01</v>
          </cell>
          <cell r="H36" t="str">
            <v>18.2.1998</v>
          </cell>
          <cell r="I36">
            <v>1807352</v>
          </cell>
          <cell r="J36">
            <v>0</v>
          </cell>
          <cell r="K36">
            <v>0</v>
          </cell>
          <cell r="L36">
            <v>1807352</v>
          </cell>
          <cell r="M36" t="str">
            <v>02</v>
          </cell>
          <cell r="N36" t="str">
            <v>FORMA</v>
          </cell>
          <cell r="O36" t="str">
            <v>19980309</v>
          </cell>
        </row>
        <row r="37">
          <cell r="B37" t="str">
            <v>19980202</v>
          </cell>
          <cell r="C37" t="str">
            <v>98-3016</v>
          </cell>
          <cell r="D37" t="str">
            <v>STK NOVÉ VESELÍ s.r.o.</v>
          </cell>
          <cell r="E37" t="str">
            <v>662</v>
          </cell>
          <cell r="F37" t="str">
            <v>662</v>
          </cell>
          <cell r="G37" t="str">
            <v>01</v>
          </cell>
          <cell r="H37" t="str">
            <v>11.2.1998</v>
          </cell>
          <cell r="I37">
            <v>1906503</v>
          </cell>
          <cell r="J37">
            <v>0</v>
          </cell>
          <cell r="K37">
            <v>0</v>
          </cell>
          <cell r="L37">
            <v>1906503</v>
          </cell>
          <cell r="M37" t="str">
            <v>02</v>
          </cell>
          <cell r="N37" t="str">
            <v>SEDLA</v>
          </cell>
          <cell r="O37" t="str">
            <v>19980306</v>
          </cell>
        </row>
        <row r="38">
          <cell r="B38" t="str">
            <v>19980202</v>
          </cell>
          <cell r="C38" t="str">
            <v>98-3017</v>
          </cell>
          <cell r="D38" t="str">
            <v>HAZUCHA PETR</v>
          </cell>
          <cell r="E38" t="str">
            <v>670</v>
          </cell>
          <cell r="F38" t="str">
            <v>670</v>
          </cell>
          <cell r="G38" t="str">
            <v>01</v>
          </cell>
          <cell r="H38" t="str">
            <v>11.3.1998</v>
          </cell>
          <cell r="I38">
            <v>338340</v>
          </cell>
          <cell r="J38">
            <v>0</v>
          </cell>
          <cell r="K38">
            <v>0</v>
          </cell>
          <cell r="L38">
            <v>338340</v>
          </cell>
          <cell r="M38" t="str">
            <v>02</v>
          </cell>
          <cell r="N38" t="str">
            <v>FORMA</v>
          </cell>
          <cell r="O38" t="str">
            <v>19980323</v>
          </cell>
        </row>
        <row r="39">
          <cell r="B39" t="str">
            <v>19980202</v>
          </cell>
          <cell r="C39" t="str">
            <v>98-3021</v>
          </cell>
          <cell r="D39" t="str">
            <v>VANĚK STANISLAV</v>
          </cell>
          <cell r="E39" t="str">
            <v>670</v>
          </cell>
          <cell r="F39" t="str">
            <v>670</v>
          </cell>
          <cell r="G39" t="str">
            <v>01</v>
          </cell>
          <cell r="H39" t="str">
            <v>11.3.1998</v>
          </cell>
          <cell r="I39">
            <v>159879</v>
          </cell>
          <cell r="J39">
            <v>0</v>
          </cell>
          <cell r="K39">
            <v>0</v>
          </cell>
          <cell r="L39">
            <v>159879</v>
          </cell>
          <cell r="M39" t="str">
            <v>02</v>
          </cell>
          <cell r="N39" t="str">
            <v>DANKO</v>
          </cell>
          <cell r="O39" t="str">
            <v>19980319</v>
          </cell>
        </row>
        <row r="40">
          <cell r="B40" t="str">
            <v>19980202</v>
          </cell>
          <cell r="C40" t="str">
            <v>98-3022</v>
          </cell>
          <cell r="D40" t="str">
            <v>OLYMP-KOV s.r.o.</v>
          </cell>
          <cell r="E40" t="str">
            <v>662</v>
          </cell>
          <cell r="F40" t="str">
            <v>662</v>
          </cell>
          <cell r="G40" t="str">
            <v>01</v>
          </cell>
          <cell r="H40" t="str">
            <v>11.2.1998</v>
          </cell>
          <cell r="I40">
            <v>1218834</v>
          </cell>
          <cell r="J40">
            <v>0</v>
          </cell>
          <cell r="K40">
            <v>0</v>
          </cell>
          <cell r="L40">
            <v>1218834</v>
          </cell>
          <cell r="M40" t="str">
            <v>02</v>
          </cell>
          <cell r="N40" t="str">
            <v>SEDLA</v>
          </cell>
          <cell r="O40" t="str">
            <v>19980309</v>
          </cell>
        </row>
        <row r="41">
          <cell r="B41" t="str">
            <v>19980202</v>
          </cell>
          <cell r="C41" t="str">
            <v>98-3023</v>
          </cell>
          <cell r="D41" t="str">
            <v>VAJBAR PAVEL</v>
          </cell>
          <cell r="E41" t="str">
            <v>662</v>
          </cell>
          <cell r="F41" t="str">
            <v>662</v>
          </cell>
          <cell r="G41" t="str">
            <v>01</v>
          </cell>
          <cell r="H41" t="str">
            <v>6.2.1998</v>
          </cell>
          <cell r="I41">
            <v>321696</v>
          </cell>
          <cell r="J41">
            <v>0</v>
          </cell>
          <cell r="K41">
            <v>0</v>
          </cell>
          <cell r="L41">
            <v>321696</v>
          </cell>
          <cell r="M41" t="str">
            <v>02</v>
          </cell>
          <cell r="N41" t="str">
            <v>TOUSK</v>
          </cell>
          <cell r="O41" t="str">
            <v>19980305</v>
          </cell>
        </row>
        <row r="42">
          <cell r="B42" t="str">
            <v>19980202</v>
          </cell>
          <cell r="C42" t="str">
            <v>98-3024</v>
          </cell>
          <cell r="D42" t="str">
            <v>TUKR s.r.o.</v>
          </cell>
          <cell r="E42" t="str">
            <v>671</v>
          </cell>
          <cell r="F42" t="str">
            <v>671</v>
          </cell>
          <cell r="G42" t="str">
            <v>01</v>
          </cell>
          <cell r="H42" t="str">
            <v>10.3.1998</v>
          </cell>
          <cell r="I42">
            <v>1602965</v>
          </cell>
          <cell r="J42">
            <v>0</v>
          </cell>
          <cell r="K42">
            <v>96000</v>
          </cell>
          <cell r="L42">
            <v>1506965</v>
          </cell>
          <cell r="M42" t="str">
            <v>02</v>
          </cell>
          <cell r="N42" t="str">
            <v>FORMA</v>
          </cell>
          <cell r="O42" t="str">
            <v>19980319</v>
          </cell>
          <cell r="P42" t="str">
            <v>19980319</v>
          </cell>
        </row>
        <row r="43">
          <cell r="B43" t="str">
            <v>19980202</v>
          </cell>
          <cell r="C43" t="str">
            <v>98-3011</v>
          </cell>
          <cell r="D43" t="str">
            <v>WOZAROVÁ IRENA</v>
          </cell>
          <cell r="E43" t="str">
            <v>670</v>
          </cell>
          <cell r="F43" t="str">
            <v>670</v>
          </cell>
          <cell r="G43" t="str">
            <v>01</v>
          </cell>
          <cell r="H43" t="str">
            <v>5.3.1998</v>
          </cell>
          <cell r="I43">
            <v>605596</v>
          </cell>
          <cell r="J43">
            <v>0</v>
          </cell>
          <cell r="K43">
            <v>0</v>
          </cell>
          <cell r="L43">
            <v>605596</v>
          </cell>
          <cell r="M43" t="str">
            <v>02</v>
          </cell>
          <cell r="N43" t="str">
            <v>GAJ</v>
          </cell>
          <cell r="O43" t="str">
            <v>19980319</v>
          </cell>
        </row>
        <row r="44">
          <cell r="B44" t="str">
            <v>19980203</v>
          </cell>
          <cell r="C44" t="str">
            <v>98-5028</v>
          </cell>
          <cell r="D44" t="str">
            <v>OLŠAR JIŘÍ</v>
          </cell>
          <cell r="E44" t="str">
            <v>670</v>
          </cell>
          <cell r="F44" t="str">
            <v>670</v>
          </cell>
          <cell r="G44" t="str">
            <v>01</v>
          </cell>
          <cell r="H44" t="str">
            <v>5.3.1998</v>
          </cell>
          <cell r="I44">
            <v>123973</v>
          </cell>
          <cell r="J44">
            <v>0</v>
          </cell>
          <cell r="K44">
            <v>0</v>
          </cell>
          <cell r="L44">
            <v>123973</v>
          </cell>
          <cell r="M44" t="str">
            <v>03</v>
          </cell>
          <cell r="N44" t="str">
            <v>FLORC</v>
          </cell>
          <cell r="O44" t="str">
            <v>19980320</v>
          </cell>
        </row>
        <row r="45">
          <cell r="B45" t="str">
            <v>19980203</v>
          </cell>
          <cell r="C45" t="str">
            <v>98-3018</v>
          </cell>
          <cell r="D45" t="str">
            <v>DVOŘÁK JIŘÍ</v>
          </cell>
          <cell r="E45" t="str">
            <v>670</v>
          </cell>
          <cell r="F45" t="str">
            <v>670</v>
          </cell>
          <cell r="G45" t="str">
            <v>01</v>
          </cell>
          <cell r="H45" t="str">
            <v>14.4.1998</v>
          </cell>
          <cell r="I45">
            <v>756996</v>
          </cell>
          <cell r="J45">
            <v>0</v>
          </cell>
          <cell r="K45">
            <v>0</v>
          </cell>
          <cell r="L45">
            <v>756996</v>
          </cell>
          <cell r="M45" t="str">
            <v>02</v>
          </cell>
          <cell r="N45" t="str">
            <v>FORMA</v>
          </cell>
        </row>
        <row r="46">
          <cell r="B46" t="str">
            <v>19980203</v>
          </cell>
          <cell r="C46" t="str">
            <v>98-7022</v>
          </cell>
          <cell r="D46" t="str">
            <v>MAZAČ ZDENĚK - TRUHLÁŘSTVÍ</v>
          </cell>
          <cell r="E46" t="str">
            <v>662</v>
          </cell>
          <cell r="F46" t="str">
            <v>662</v>
          </cell>
          <cell r="G46" t="str">
            <v>01</v>
          </cell>
          <cell r="H46" t="str">
            <v>4.3.1998</v>
          </cell>
          <cell r="I46">
            <v>121119</v>
          </cell>
          <cell r="J46">
            <v>0</v>
          </cell>
          <cell r="K46">
            <v>0</v>
          </cell>
          <cell r="L46">
            <v>121119</v>
          </cell>
          <cell r="M46" t="str">
            <v>04</v>
          </cell>
          <cell r="N46" t="str">
            <v>SMETA</v>
          </cell>
          <cell r="O46" t="str">
            <v>19980324</v>
          </cell>
        </row>
        <row r="47">
          <cell r="B47" t="str">
            <v>19980203</v>
          </cell>
          <cell r="C47" t="str">
            <v>98-7019</v>
          </cell>
          <cell r="D47" t="str">
            <v>MEDUNA VLADIMÍR</v>
          </cell>
          <cell r="E47" t="str">
            <v>662</v>
          </cell>
          <cell r="F47" t="str">
            <v>662</v>
          </cell>
          <cell r="G47" t="str">
            <v>01</v>
          </cell>
          <cell r="H47" t="str">
            <v>26.2.1998</v>
          </cell>
          <cell r="I47">
            <v>76096</v>
          </cell>
          <cell r="J47">
            <v>0</v>
          </cell>
          <cell r="K47">
            <v>0</v>
          </cell>
          <cell r="L47">
            <v>76096</v>
          </cell>
          <cell r="M47" t="str">
            <v>04</v>
          </cell>
          <cell r="N47" t="str">
            <v>HOFMA</v>
          </cell>
          <cell r="O47" t="str">
            <v>19980313</v>
          </cell>
        </row>
        <row r="48">
          <cell r="B48" t="str">
            <v>19980203</v>
          </cell>
          <cell r="C48" t="str">
            <v>98-1013</v>
          </cell>
          <cell r="D48" t="str">
            <v>LANG MNICHOVO HRADIŠTĚ s.r.o.</v>
          </cell>
          <cell r="E48" t="str">
            <v>662</v>
          </cell>
          <cell r="G48" t="str">
            <v>02</v>
          </cell>
          <cell r="H48" t="str">
            <v>12.2.1998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 t="str">
            <v>01</v>
          </cell>
          <cell r="N48" t="str">
            <v>SROM</v>
          </cell>
        </row>
        <row r="49">
          <cell r="B49" t="str">
            <v>19980203</v>
          </cell>
          <cell r="C49" t="str">
            <v>98-3019</v>
          </cell>
          <cell r="D49" t="str">
            <v>SOLÁR STANISLAV</v>
          </cell>
          <cell r="E49" t="str">
            <v>662</v>
          </cell>
          <cell r="F49" t="str">
            <v>662</v>
          </cell>
          <cell r="G49" t="str">
            <v>01</v>
          </cell>
          <cell r="H49" t="str">
            <v>17.2.1998</v>
          </cell>
          <cell r="I49">
            <v>106013</v>
          </cell>
          <cell r="J49">
            <v>0</v>
          </cell>
          <cell r="K49">
            <v>0</v>
          </cell>
          <cell r="L49">
            <v>106013</v>
          </cell>
          <cell r="M49" t="str">
            <v>02</v>
          </cell>
          <cell r="N49" t="str">
            <v>PARIZ</v>
          </cell>
          <cell r="O49" t="str">
            <v>19980408</v>
          </cell>
        </row>
        <row r="50">
          <cell r="B50" t="str">
            <v>19980203</v>
          </cell>
          <cell r="C50" t="str">
            <v>98-3020</v>
          </cell>
          <cell r="D50" t="str">
            <v>AZ KLIMA s.r.o.</v>
          </cell>
          <cell r="E50" t="str">
            <v>670</v>
          </cell>
          <cell r="F50" t="str">
            <v>670</v>
          </cell>
          <cell r="G50" t="str">
            <v>01</v>
          </cell>
          <cell r="H50" t="str">
            <v>5.3.1998</v>
          </cell>
          <cell r="I50">
            <v>1350061</v>
          </cell>
          <cell r="J50">
            <v>0</v>
          </cell>
          <cell r="K50">
            <v>0</v>
          </cell>
          <cell r="L50">
            <v>1350061</v>
          </cell>
          <cell r="M50" t="str">
            <v>02</v>
          </cell>
          <cell r="N50" t="str">
            <v>DANKO</v>
          </cell>
          <cell r="O50" t="str">
            <v>19980311</v>
          </cell>
        </row>
        <row r="51">
          <cell r="B51" t="str">
            <v>19980203</v>
          </cell>
          <cell r="C51" t="str">
            <v>98-5027</v>
          </cell>
          <cell r="D51" t="str">
            <v>MAYAK CORPORATION a.s.</v>
          </cell>
          <cell r="E51" t="str">
            <v>670</v>
          </cell>
          <cell r="F51" t="str">
            <v>670</v>
          </cell>
          <cell r="G51" t="str">
            <v>01</v>
          </cell>
          <cell r="H51" t="str">
            <v>2.3.1998</v>
          </cell>
          <cell r="I51">
            <v>2588249</v>
          </cell>
          <cell r="J51">
            <v>0</v>
          </cell>
          <cell r="K51">
            <v>0</v>
          </cell>
          <cell r="L51">
            <v>2588249</v>
          </cell>
          <cell r="M51" t="str">
            <v>03</v>
          </cell>
          <cell r="N51" t="str">
            <v>HOLUS</v>
          </cell>
          <cell r="O51" t="str">
            <v>19980318</v>
          </cell>
        </row>
        <row r="52">
          <cell r="B52" t="str">
            <v>19980204</v>
          </cell>
          <cell r="C52" t="str">
            <v>98-1014</v>
          </cell>
          <cell r="D52" t="str">
            <v>AVC-TURBO s.r.o.</v>
          </cell>
          <cell r="E52" t="str">
            <v>670</v>
          </cell>
          <cell r="F52" t="str">
            <v>670</v>
          </cell>
          <cell r="G52" t="str">
            <v>01</v>
          </cell>
          <cell r="H52" t="str">
            <v>9.3.1998</v>
          </cell>
          <cell r="I52">
            <v>318329</v>
          </cell>
          <cell r="J52">
            <v>0</v>
          </cell>
          <cell r="K52">
            <v>0</v>
          </cell>
          <cell r="L52">
            <v>318329</v>
          </cell>
          <cell r="M52" t="str">
            <v>01</v>
          </cell>
          <cell r="N52" t="str">
            <v>MELIC</v>
          </cell>
          <cell r="O52" t="str">
            <v>19980401</v>
          </cell>
        </row>
        <row r="53">
          <cell r="B53" t="str">
            <v>19980204</v>
          </cell>
          <cell r="C53" t="str">
            <v>98-1015</v>
          </cell>
          <cell r="D53" t="str">
            <v>PLANIČKA PAVEL</v>
          </cell>
          <cell r="E53" t="str">
            <v>674</v>
          </cell>
          <cell r="F53" t="str">
            <v>674</v>
          </cell>
          <cell r="G53" t="str">
            <v>01</v>
          </cell>
          <cell r="H53" t="str">
            <v>26.2.1998</v>
          </cell>
          <cell r="I53">
            <v>624479</v>
          </cell>
          <cell r="J53">
            <v>0</v>
          </cell>
          <cell r="K53">
            <v>0</v>
          </cell>
          <cell r="L53">
            <v>624479</v>
          </cell>
          <cell r="M53" t="str">
            <v>01</v>
          </cell>
          <cell r="N53" t="str">
            <v>PESEK</v>
          </cell>
          <cell r="O53" t="str">
            <v>19980317</v>
          </cell>
        </row>
        <row r="54">
          <cell r="B54" t="str">
            <v>19980204</v>
          </cell>
          <cell r="C54" t="str">
            <v>98-1016</v>
          </cell>
          <cell r="D54" t="str">
            <v>QUICKSTEP s.r.o.</v>
          </cell>
          <cell r="E54" t="str">
            <v>670</v>
          </cell>
          <cell r="F54" t="str">
            <v>670</v>
          </cell>
          <cell r="G54" t="str">
            <v>01</v>
          </cell>
          <cell r="H54" t="str">
            <v>2.4.1998</v>
          </cell>
          <cell r="I54">
            <v>1215558</v>
          </cell>
          <cell r="J54">
            <v>0</v>
          </cell>
          <cell r="K54">
            <v>0</v>
          </cell>
          <cell r="L54">
            <v>1215558</v>
          </cell>
          <cell r="M54" t="str">
            <v>01</v>
          </cell>
          <cell r="N54" t="str">
            <v>MELIC</v>
          </cell>
          <cell r="O54" t="str">
            <v>19980422</v>
          </cell>
        </row>
        <row r="55">
          <cell r="B55" t="str">
            <v>19980204</v>
          </cell>
          <cell r="C55" t="str">
            <v>98-1017</v>
          </cell>
          <cell r="D55" t="str">
            <v>JAREX s.r.o.</v>
          </cell>
          <cell r="E55" t="str">
            <v>674</v>
          </cell>
          <cell r="F55" t="str">
            <v>670</v>
          </cell>
          <cell r="G55" t="str">
            <v>01</v>
          </cell>
          <cell r="H55" t="str">
            <v>27.4.1998</v>
          </cell>
          <cell r="I55">
            <v>154476</v>
          </cell>
          <cell r="J55">
            <v>0</v>
          </cell>
          <cell r="K55">
            <v>0</v>
          </cell>
          <cell r="L55">
            <v>154476</v>
          </cell>
          <cell r="M55" t="str">
            <v>01</v>
          </cell>
          <cell r="N55" t="str">
            <v>SROM</v>
          </cell>
        </row>
        <row r="56">
          <cell r="B56" t="str">
            <v>19980204</v>
          </cell>
          <cell r="C56" t="str">
            <v>98-7025</v>
          </cell>
          <cell r="D56" t="str">
            <v>SVOBODA JINDŘICH - FORMPLAST</v>
          </cell>
          <cell r="E56" t="str">
            <v>672</v>
          </cell>
          <cell r="F56" t="str">
            <v>672</v>
          </cell>
          <cell r="G56" t="str">
            <v>01</v>
          </cell>
          <cell r="H56" t="str">
            <v>18.3.1998</v>
          </cell>
          <cell r="I56">
            <v>289647</v>
          </cell>
          <cell r="J56">
            <v>0</v>
          </cell>
          <cell r="K56">
            <v>0</v>
          </cell>
          <cell r="L56">
            <v>289647</v>
          </cell>
          <cell r="M56" t="str">
            <v>04</v>
          </cell>
          <cell r="N56" t="str">
            <v>HOFMA</v>
          </cell>
          <cell r="O56" t="str">
            <v>19980401</v>
          </cell>
        </row>
        <row r="57">
          <cell r="B57" t="str">
            <v>19980204</v>
          </cell>
          <cell r="C57" t="str">
            <v>98-7026</v>
          </cell>
          <cell r="D57" t="str">
            <v>AGROSERVIS s.r.o.</v>
          </cell>
          <cell r="E57" t="str">
            <v>662</v>
          </cell>
          <cell r="F57" t="str">
            <v>662</v>
          </cell>
          <cell r="G57" t="str">
            <v>01</v>
          </cell>
          <cell r="H57" t="str">
            <v>4.3.1998</v>
          </cell>
          <cell r="I57">
            <v>634345</v>
          </cell>
          <cell r="J57">
            <v>0</v>
          </cell>
          <cell r="K57">
            <v>0</v>
          </cell>
          <cell r="L57">
            <v>634345</v>
          </cell>
          <cell r="M57" t="str">
            <v>04</v>
          </cell>
          <cell r="N57" t="str">
            <v>SMETA</v>
          </cell>
          <cell r="O57" t="str">
            <v>19980318</v>
          </cell>
        </row>
        <row r="58">
          <cell r="B58" t="str">
            <v>19980204</v>
          </cell>
          <cell r="C58" t="str">
            <v>98-8502</v>
          </cell>
          <cell r="D58" t="str">
            <v>ASAVET, spol. s r.o.</v>
          </cell>
          <cell r="E58" t="str">
            <v>662</v>
          </cell>
          <cell r="F58" t="str">
            <v>662</v>
          </cell>
          <cell r="G58" t="str">
            <v>01</v>
          </cell>
          <cell r="H58" t="str">
            <v>27.2.1998</v>
          </cell>
          <cell r="I58">
            <v>1092129</v>
          </cell>
          <cell r="J58">
            <v>0</v>
          </cell>
          <cell r="K58">
            <v>0</v>
          </cell>
          <cell r="L58">
            <v>1092129</v>
          </cell>
          <cell r="M58" t="str">
            <v>05</v>
          </cell>
          <cell r="N58" t="str">
            <v>PASKO</v>
          </cell>
          <cell r="O58" t="str">
            <v>19980309</v>
          </cell>
        </row>
        <row r="59">
          <cell r="B59" t="str">
            <v>19980205</v>
          </cell>
          <cell r="C59" t="str">
            <v>98-1019</v>
          </cell>
          <cell r="D59" t="str">
            <v>KRAUS JAROSLAV</v>
          </cell>
          <cell r="E59" t="str">
            <v>662</v>
          </cell>
          <cell r="G59" t="str">
            <v>02</v>
          </cell>
          <cell r="H59" t="str">
            <v>2.3.1998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 t="str">
            <v>01</v>
          </cell>
          <cell r="N59" t="str">
            <v>LOUSK</v>
          </cell>
        </row>
        <row r="60">
          <cell r="B60" t="str">
            <v>19980205</v>
          </cell>
          <cell r="C60" t="str">
            <v>98-8503</v>
          </cell>
          <cell r="D60" t="str">
            <v>LEASYN, s.r.o.</v>
          </cell>
          <cell r="E60" t="str">
            <v>670</v>
          </cell>
          <cell r="F60" t="str">
            <v>670</v>
          </cell>
          <cell r="G60" t="str">
            <v>01</v>
          </cell>
          <cell r="H60" t="str">
            <v>27.2.1998</v>
          </cell>
          <cell r="I60">
            <v>528064</v>
          </cell>
          <cell r="J60">
            <v>0</v>
          </cell>
          <cell r="K60">
            <v>0</v>
          </cell>
          <cell r="L60">
            <v>528064</v>
          </cell>
          <cell r="M60" t="str">
            <v>05</v>
          </cell>
          <cell r="N60" t="str">
            <v>FIALO</v>
          </cell>
          <cell r="O60" t="str">
            <v>19980309</v>
          </cell>
        </row>
        <row r="61">
          <cell r="B61" t="str">
            <v>19980205</v>
          </cell>
          <cell r="C61" t="str">
            <v>98-5031</v>
          </cell>
          <cell r="D61" t="str">
            <v>LACKO PAVEL ING.</v>
          </cell>
          <cell r="E61" t="str">
            <v>674</v>
          </cell>
          <cell r="F61" t="str">
            <v>674</v>
          </cell>
          <cell r="G61" t="str">
            <v>01</v>
          </cell>
          <cell r="H61" t="str">
            <v>4.3.1998</v>
          </cell>
          <cell r="I61">
            <v>5658908</v>
          </cell>
          <cell r="J61">
            <v>0</v>
          </cell>
          <cell r="K61">
            <v>0</v>
          </cell>
          <cell r="L61">
            <v>5658908</v>
          </cell>
          <cell r="M61" t="str">
            <v>03</v>
          </cell>
          <cell r="N61" t="str">
            <v>KLEPA</v>
          </cell>
          <cell r="O61" t="str">
            <v>19980319</v>
          </cell>
        </row>
        <row r="62">
          <cell r="B62" t="str">
            <v>19980205</v>
          </cell>
          <cell r="C62" t="str">
            <v>98-3039</v>
          </cell>
          <cell r="D62" t="str">
            <v>GRÁNSKÝ JAROSLAV</v>
          </cell>
          <cell r="E62" t="str">
            <v>670</v>
          </cell>
          <cell r="F62" t="str">
            <v>670</v>
          </cell>
          <cell r="G62" t="str">
            <v>01</v>
          </cell>
          <cell r="H62" t="str">
            <v>3.3.1998</v>
          </cell>
          <cell r="I62">
            <v>2126893</v>
          </cell>
          <cell r="J62">
            <v>0</v>
          </cell>
          <cell r="K62">
            <v>0</v>
          </cell>
          <cell r="L62">
            <v>2126893</v>
          </cell>
          <cell r="M62" t="str">
            <v>02</v>
          </cell>
          <cell r="N62" t="str">
            <v>HARNO</v>
          </cell>
          <cell r="O62" t="str">
            <v>19980318</v>
          </cell>
        </row>
        <row r="63">
          <cell r="B63" t="str">
            <v>19980205</v>
          </cell>
          <cell r="C63" t="str">
            <v>98-3033</v>
          </cell>
          <cell r="D63" t="str">
            <v>STAMIT s.r.o.</v>
          </cell>
          <cell r="E63" t="str">
            <v>662</v>
          </cell>
          <cell r="F63" t="str">
            <v>662</v>
          </cell>
          <cell r="G63" t="str">
            <v>01</v>
          </cell>
          <cell r="H63" t="str">
            <v>24.2.1998</v>
          </cell>
          <cell r="I63">
            <v>155657</v>
          </cell>
          <cell r="J63">
            <v>0</v>
          </cell>
          <cell r="K63">
            <v>0</v>
          </cell>
          <cell r="L63">
            <v>155657</v>
          </cell>
          <cell r="M63" t="str">
            <v>02</v>
          </cell>
          <cell r="N63" t="str">
            <v>FREI</v>
          </cell>
          <cell r="O63" t="str">
            <v>19980304</v>
          </cell>
        </row>
        <row r="64">
          <cell r="B64" t="str">
            <v>19980205</v>
          </cell>
          <cell r="C64" t="str">
            <v>98-1020</v>
          </cell>
          <cell r="D64" t="str">
            <v>KUTÍLKOVÁ EVA</v>
          </cell>
          <cell r="E64" t="str">
            <v>662</v>
          </cell>
          <cell r="F64" t="str">
            <v>662</v>
          </cell>
          <cell r="G64" t="str">
            <v>01</v>
          </cell>
          <cell r="H64" t="str">
            <v>19.6.1998</v>
          </cell>
          <cell r="I64">
            <v>936870</v>
          </cell>
          <cell r="J64">
            <v>0</v>
          </cell>
          <cell r="K64">
            <v>0</v>
          </cell>
          <cell r="L64">
            <v>936870</v>
          </cell>
          <cell r="M64" t="str">
            <v>01</v>
          </cell>
          <cell r="N64" t="str">
            <v>SROM</v>
          </cell>
        </row>
        <row r="65">
          <cell r="B65" t="str">
            <v>19980205</v>
          </cell>
          <cell r="C65" t="str">
            <v>98-1033</v>
          </cell>
          <cell r="D65" t="str">
            <v>EUROREST s.r.o.</v>
          </cell>
          <cell r="E65" t="str">
            <v>670</v>
          </cell>
          <cell r="F65" t="str">
            <v>670</v>
          </cell>
          <cell r="G65" t="str">
            <v>01</v>
          </cell>
          <cell r="H65" t="str">
            <v>6.3.1998</v>
          </cell>
          <cell r="I65">
            <v>1486317</v>
          </cell>
          <cell r="J65">
            <v>0</v>
          </cell>
          <cell r="K65">
            <v>0</v>
          </cell>
          <cell r="L65">
            <v>1486317</v>
          </cell>
          <cell r="M65" t="str">
            <v>01</v>
          </cell>
          <cell r="N65" t="str">
            <v>KRIV</v>
          </cell>
          <cell r="O65" t="str">
            <v>19980331</v>
          </cell>
        </row>
        <row r="66">
          <cell r="B66" t="str">
            <v>19980206</v>
          </cell>
          <cell r="C66" t="str">
            <v>98-1018</v>
          </cell>
          <cell r="D66" t="str">
            <v>SCHWAB PETR</v>
          </cell>
          <cell r="E66" t="str">
            <v>670</v>
          </cell>
          <cell r="F66" t="str">
            <v>670</v>
          </cell>
          <cell r="G66" t="str">
            <v>01</v>
          </cell>
          <cell r="H66" t="str">
            <v>13.2.1998</v>
          </cell>
          <cell r="I66">
            <v>2611885</v>
          </cell>
          <cell r="J66">
            <v>0</v>
          </cell>
          <cell r="K66">
            <v>0</v>
          </cell>
          <cell r="L66">
            <v>2611885</v>
          </cell>
          <cell r="M66" t="str">
            <v>01</v>
          </cell>
          <cell r="N66" t="str">
            <v>PESEK</v>
          </cell>
          <cell r="O66" t="str">
            <v>19980313</v>
          </cell>
        </row>
        <row r="67">
          <cell r="B67" t="str">
            <v>19980206</v>
          </cell>
          <cell r="C67" t="str">
            <v>98-7032</v>
          </cell>
          <cell r="D67" t="str">
            <v>KYSELA MARTIN - PROVEKO</v>
          </cell>
          <cell r="E67" t="str">
            <v>662</v>
          </cell>
          <cell r="G67" t="str">
            <v>02</v>
          </cell>
          <cell r="H67" t="str">
            <v>5.5.1998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 t="str">
            <v>04</v>
          </cell>
          <cell r="N67" t="str">
            <v>HOFMA</v>
          </cell>
        </row>
        <row r="68">
          <cell r="B68" t="str">
            <v>19980206</v>
          </cell>
          <cell r="C68" t="str">
            <v>98-7033</v>
          </cell>
          <cell r="D68" t="str">
            <v>VLABO s.r.o.</v>
          </cell>
          <cell r="E68" t="str">
            <v>670</v>
          </cell>
          <cell r="F68" t="str">
            <v>670</v>
          </cell>
          <cell r="G68" t="str">
            <v>01</v>
          </cell>
          <cell r="H68" t="str">
            <v>11.3.1998</v>
          </cell>
          <cell r="I68">
            <v>1118571</v>
          </cell>
          <cell r="J68">
            <v>0</v>
          </cell>
          <cell r="K68">
            <v>0</v>
          </cell>
          <cell r="L68">
            <v>1118571</v>
          </cell>
          <cell r="M68" t="str">
            <v>04</v>
          </cell>
          <cell r="N68" t="str">
            <v>HOFMA</v>
          </cell>
          <cell r="O68" t="str">
            <v>19980325</v>
          </cell>
        </row>
        <row r="69">
          <cell r="B69" t="str">
            <v>19980209</v>
          </cell>
          <cell r="C69" t="str">
            <v>98-3040</v>
          </cell>
          <cell r="D69" t="str">
            <v>KMD-LPG s.r.o.</v>
          </cell>
          <cell r="E69" t="str">
            <v>662</v>
          </cell>
          <cell r="F69" t="str">
            <v>662</v>
          </cell>
          <cell r="G69" t="str">
            <v>01</v>
          </cell>
          <cell r="H69" t="str">
            <v>3.3.1998</v>
          </cell>
          <cell r="I69">
            <v>297639</v>
          </cell>
          <cell r="J69">
            <v>0</v>
          </cell>
          <cell r="K69">
            <v>0</v>
          </cell>
          <cell r="L69">
            <v>297639</v>
          </cell>
          <cell r="M69" t="str">
            <v>02</v>
          </cell>
          <cell r="N69" t="str">
            <v>HARNO</v>
          </cell>
        </row>
        <row r="70">
          <cell r="B70" t="str">
            <v>19980209</v>
          </cell>
          <cell r="C70" t="str">
            <v>98-5036</v>
          </cell>
          <cell r="D70" t="str">
            <v>HKG SIRUP s.r.o.</v>
          </cell>
          <cell r="E70" t="str">
            <v>662</v>
          </cell>
          <cell r="F70" t="str">
            <v>662</v>
          </cell>
          <cell r="G70" t="str">
            <v>01</v>
          </cell>
          <cell r="H70" t="str">
            <v>17.2.1998</v>
          </cell>
          <cell r="I70">
            <v>2250005</v>
          </cell>
          <cell r="J70">
            <v>0</v>
          </cell>
          <cell r="K70">
            <v>0</v>
          </cell>
          <cell r="L70">
            <v>2250005</v>
          </cell>
          <cell r="M70" t="str">
            <v>03</v>
          </cell>
          <cell r="N70" t="str">
            <v>KLEPA</v>
          </cell>
          <cell r="O70" t="str">
            <v>19980312</v>
          </cell>
        </row>
        <row r="71">
          <cell r="B71" t="str">
            <v>19980209</v>
          </cell>
          <cell r="C71" t="str">
            <v>98-7034</v>
          </cell>
          <cell r="D71" t="str">
            <v>MENCL ANTONÍN T-PLAST</v>
          </cell>
          <cell r="E71" t="str">
            <v>662</v>
          </cell>
          <cell r="F71" t="str">
            <v>662</v>
          </cell>
          <cell r="G71" t="str">
            <v>01</v>
          </cell>
          <cell r="H71" t="str">
            <v>18.2.1998</v>
          </cell>
          <cell r="I71">
            <v>234862</v>
          </cell>
          <cell r="J71">
            <v>0</v>
          </cell>
          <cell r="K71">
            <v>0</v>
          </cell>
          <cell r="L71">
            <v>234862</v>
          </cell>
          <cell r="M71" t="str">
            <v>04</v>
          </cell>
          <cell r="N71" t="str">
            <v>MATEJ</v>
          </cell>
          <cell r="O71" t="str">
            <v>19980303</v>
          </cell>
        </row>
        <row r="72">
          <cell r="B72" t="str">
            <v>19980209</v>
          </cell>
          <cell r="C72" t="str">
            <v>98-1021</v>
          </cell>
          <cell r="D72" t="str">
            <v>AUTO,OBCHOD APK,s.r.o.</v>
          </cell>
          <cell r="E72" t="str">
            <v>670</v>
          </cell>
          <cell r="F72" t="str">
            <v>670</v>
          </cell>
          <cell r="G72" t="str">
            <v>01</v>
          </cell>
          <cell r="H72" t="str">
            <v>18.2.1998</v>
          </cell>
          <cell r="I72">
            <v>370801</v>
          </cell>
          <cell r="J72">
            <v>0</v>
          </cell>
          <cell r="K72">
            <v>0</v>
          </cell>
          <cell r="L72">
            <v>370801</v>
          </cell>
          <cell r="M72" t="str">
            <v>01</v>
          </cell>
          <cell r="N72" t="str">
            <v>LOUSK</v>
          </cell>
          <cell r="O72" t="str">
            <v>19980326</v>
          </cell>
        </row>
        <row r="73">
          <cell r="B73" t="str">
            <v>19980209</v>
          </cell>
          <cell r="C73" t="str">
            <v>98-1022</v>
          </cell>
          <cell r="D73" t="str">
            <v>TOMA KOJENECKÁ VODA, s.r.o.</v>
          </cell>
          <cell r="E73" t="str">
            <v>662</v>
          </cell>
          <cell r="G73" t="str">
            <v>02</v>
          </cell>
          <cell r="H73" t="str">
            <v>16.3.1998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 t="str">
            <v>01</v>
          </cell>
          <cell r="N73" t="str">
            <v>ARCH</v>
          </cell>
        </row>
        <row r="74">
          <cell r="B74" t="str">
            <v>19980209</v>
          </cell>
          <cell r="C74" t="str">
            <v>98-3036</v>
          </cell>
          <cell r="D74" t="str">
            <v>HABANÍK-JATKA s.r.o.</v>
          </cell>
          <cell r="E74" t="str">
            <v>670</v>
          </cell>
          <cell r="F74" t="str">
            <v>670</v>
          </cell>
          <cell r="G74" t="str">
            <v>01</v>
          </cell>
          <cell r="H74" t="str">
            <v>24.2.1998</v>
          </cell>
          <cell r="I74">
            <v>4309207</v>
          </cell>
          <cell r="J74">
            <v>0</v>
          </cell>
          <cell r="K74">
            <v>0</v>
          </cell>
          <cell r="L74">
            <v>4309207</v>
          </cell>
          <cell r="M74" t="str">
            <v>02</v>
          </cell>
          <cell r="N74" t="str">
            <v>LIZAL</v>
          </cell>
          <cell r="O74" t="str">
            <v>19980306</v>
          </cell>
        </row>
        <row r="75">
          <cell r="B75" t="str">
            <v>19980210</v>
          </cell>
          <cell r="C75" t="str">
            <v>98-7035</v>
          </cell>
          <cell r="D75" t="str">
            <v>DUDYCHA JAN</v>
          </cell>
          <cell r="E75" t="str">
            <v>670</v>
          </cell>
          <cell r="G75" t="str">
            <v>03</v>
          </cell>
          <cell r="H75" t="str">
            <v>16.3.1998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 t="str">
            <v>04</v>
          </cell>
          <cell r="N75" t="str">
            <v>MATEJ</v>
          </cell>
        </row>
        <row r="76">
          <cell r="B76" t="str">
            <v>19980210</v>
          </cell>
          <cell r="C76" t="str">
            <v>98-7037</v>
          </cell>
          <cell r="D76" t="str">
            <v>BROŽEK MIROSLAV - MARTA</v>
          </cell>
          <cell r="E76" t="str">
            <v>672</v>
          </cell>
          <cell r="F76" t="str">
            <v>672</v>
          </cell>
          <cell r="G76" t="str">
            <v>01</v>
          </cell>
          <cell r="H76" t="str">
            <v>12.3.1998</v>
          </cell>
          <cell r="I76">
            <v>525185</v>
          </cell>
          <cell r="J76">
            <v>0</v>
          </cell>
          <cell r="K76">
            <v>0</v>
          </cell>
          <cell r="L76">
            <v>525185</v>
          </cell>
          <cell r="M76" t="str">
            <v>04</v>
          </cell>
          <cell r="N76" t="str">
            <v>SMETA</v>
          </cell>
          <cell r="O76" t="str">
            <v>19980403</v>
          </cell>
        </row>
        <row r="77">
          <cell r="B77" t="str">
            <v>19980210</v>
          </cell>
          <cell r="C77" t="str">
            <v>98-5038</v>
          </cell>
          <cell r="D77" t="str">
            <v>ELCOM s.r.o.</v>
          </cell>
          <cell r="E77" t="str">
            <v>670</v>
          </cell>
          <cell r="F77" t="str">
            <v>670</v>
          </cell>
          <cell r="G77" t="str">
            <v>01</v>
          </cell>
          <cell r="H77" t="str">
            <v>13.2.1998</v>
          </cell>
          <cell r="I77">
            <v>2000998</v>
          </cell>
          <cell r="J77">
            <v>0</v>
          </cell>
          <cell r="K77">
            <v>0</v>
          </cell>
          <cell r="L77">
            <v>2000998</v>
          </cell>
          <cell r="M77" t="str">
            <v>03</v>
          </cell>
          <cell r="N77" t="str">
            <v>KLEPA</v>
          </cell>
          <cell r="O77" t="str">
            <v>19980317</v>
          </cell>
        </row>
        <row r="78">
          <cell r="B78" t="str">
            <v>19980210</v>
          </cell>
          <cell r="C78" t="str">
            <v>98-3043</v>
          </cell>
          <cell r="D78" t="str">
            <v>1. JIHOMORAVSKÁ s.r.o.</v>
          </cell>
          <cell r="E78" t="str">
            <v>670</v>
          </cell>
          <cell r="F78" t="str">
            <v>670</v>
          </cell>
          <cell r="G78" t="str">
            <v>01</v>
          </cell>
          <cell r="H78" t="str">
            <v>11.3.1998</v>
          </cell>
          <cell r="I78">
            <v>741603</v>
          </cell>
          <cell r="J78">
            <v>0</v>
          </cell>
          <cell r="K78">
            <v>0</v>
          </cell>
          <cell r="L78">
            <v>741603</v>
          </cell>
          <cell r="M78" t="str">
            <v>02</v>
          </cell>
          <cell r="N78" t="str">
            <v>SEDLA</v>
          </cell>
          <cell r="O78" t="str">
            <v>19980325</v>
          </cell>
        </row>
        <row r="79">
          <cell r="B79" t="str">
            <v>19980210</v>
          </cell>
          <cell r="C79" t="str">
            <v>98-3037</v>
          </cell>
          <cell r="D79" t="str">
            <v>BEFI s.r.o.</v>
          </cell>
          <cell r="E79" t="str">
            <v>662</v>
          </cell>
          <cell r="F79" t="str">
            <v>662</v>
          </cell>
          <cell r="G79" t="str">
            <v>01</v>
          </cell>
          <cell r="H79" t="str">
            <v>17.2.1998</v>
          </cell>
          <cell r="I79">
            <v>959655</v>
          </cell>
          <cell r="J79">
            <v>0</v>
          </cell>
          <cell r="K79">
            <v>0</v>
          </cell>
          <cell r="L79">
            <v>959655</v>
          </cell>
          <cell r="M79" t="str">
            <v>02</v>
          </cell>
          <cell r="N79" t="str">
            <v>PARIZ</v>
          </cell>
          <cell r="O79" t="str">
            <v>19980311</v>
          </cell>
        </row>
        <row r="80">
          <cell r="B80" t="str">
            <v>19980210</v>
          </cell>
          <cell r="C80" t="str">
            <v>98-1025</v>
          </cell>
          <cell r="D80" t="str">
            <v>PACLT JOSEF-PATOK</v>
          </cell>
          <cell r="E80" t="str">
            <v>670</v>
          </cell>
          <cell r="F80" t="str">
            <v>670</v>
          </cell>
          <cell r="G80" t="str">
            <v>01</v>
          </cell>
          <cell r="H80" t="str">
            <v>17.2.1998</v>
          </cell>
          <cell r="I80">
            <v>348098</v>
          </cell>
          <cell r="J80">
            <v>0</v>
          </cell>
          <cell r="K80">
            <v>0</v>
          </cell>
          <cell r="L80">
            <v>348098</v>
          </cell>
          <cell r="M80" t="str">
            <v>01</v>
          </cell>
          <cell r="N80" t="str">
            <v>LOUSK</v>
          </cell>
          <cell r="O80" t="str">
            <v>19980325</v>
          </cell>
        </row>
        <row r="81">
          <cell r="B81" t="str">
            <v>19980210</v>
          </cell>
          <cell r="C81" t="str">
            <v>98-1023</v>
          </cell>
          <cell r="D81" t="str">
            <v>ŠTĚPÁNÍK VÁCLAV ING.</v>
          </cell>
          <cell r="E81" t="str">
            <v>676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 t="str">
            <v>01</v>
          </cell>
          <cell r="N81" t="str">
            <v>KRIV</v>
          </cell>
        </row>
        <row r="82">
          <cell r="B82" t="str">
            <v>19980211</v>
          </cell>
          <cell r="C82" t="str">
            <v>98-5044</v>
          </cell>
          <cell r="D82" t="str">
            <v>BAIER OLDŘICH-OLDA</v>
          </cell>
          <cell r="E82" t="str">
            <v>670</v>
          </cell>
          <cell r="F82" t="str">
            <v>670</v>
          </cell>
          <cell r="G82" t="str">
            <v>01</v>
          </cell>
          <cell r="H82" t="str">
            <v>20.2.1998</v>
          </cell>
          <cell r="I82">
            <v>425382</v>
          </cell>
          <cell r="J82">
            <v>0</v>
          </cell>
          <cell r="K82">
            <v>0</v>
          </cell>
          <cell r="L82">
            <v>425382</v>
          </cell>
          <cell r="M82" t="str">
            <v>03</v>
          </cell>
          <cell r="N82" t="str">
            <v>FLORC</v>
          </cell>
          <cell r="O82" t="str">
            <v>19980309</v>
          </cell>
        </row>
        <row r="83">
          <cell r="B83" t="str">
            <v>19980211</v>
          </cell>
          <cell r="C83" t="str">
            <v>98-1024</v>
          </cell>
          <cell r="D83" t="str">
            <v>HAJNÝ PETR</v>
          </cell>
          <cell r="E83" t="str">
            <v>670</v>
          </cell>
          <cell r="F83" t="str">
            <v>670</v>
          </cell>
          <cell r="G83" t="str">
            <v>01</v>
          </cell>
          <cell r="H83" t="str">
            <v>23.2.1998</v>
          </cell>
          <cell r="I83">
            <v>305413</v>
          </cell>
          <cell r="J83">
            <v>0</v>
          </cell>
          <cell r="K83">
            <v>0</v>
          </cell>
          <cell r="L83">
            <v>305413</v>
          </cell>
          <cell r="M83" t="str">
            <v>01</v>
          </cell>
          <cell r="N83" t="str">
            <v>PESEK</v>
          </cell>
          <cell r="O83" t="str">
            <v>19980309</v>
          </cell>
        </row>
        <row r="84">
          <cell r="B84" t="str">
            <v>19980212</v>
          </cell>
          <cell r="C84" t="str">
            <v>98-5050</v>
          </cell>
          <cell r="D84" t="str">
            <v>GLOGA BRONISLAV ING.</v>
          </cell>
          <cell r="E84" t="str">
            <v>662</v>
          </cell>
          <cell r="F84" t="str">
            <v>662</v>
          </cell>
          <cell r="G84" t="str">
            <v>01</v>
          </cell>
          <cell r="H84" t="str">
            <v>19.3.1998</v>
          </cell>
          <cell r="I84">
            <v>1709636</v>
          </cell>
          <cell r="J84">
            <v>0</v>
          </cell>
          <cell r="K84">
            <v>0</v>
          </cell>
          <cell r="L84">
            <v>1709636</v>
          </cell>
          <cell r="M84" t="str">
            <v>03</v>
          </cell>
          <cell r="N84" t="str">
            <v>TRINC</v>
          </cell>
          <cell r="O84" t="str">
            <v>19980406</v>
          </cell>
        </row>
        <row r="85">
          <cell r="B85" t="str">
            <v>19980212</v>
          </cell>
          <cell r="C85" t="str">
            <v>98-5046</v>
          </cell>
          <cell r="D85" t="str">
            <v>AB AUTOBOSS s.r.o.</v>
          </cell>
          <cell r="E85" t="str">
            <v>670</v>
          </cell>
          <cell r="F85" t="str">
            <v>670</v>
          </cell>
          <cell r="G85" t="str">
            <v>01</v>
          </cell>
          <cell r="H85" t="str">
            <v>19.2.1998</v>
          </cell>
          <cell r="I85">
            <v>1964433</v>
          </cell>
          <cell r="J85">
            <v>0</v>
          </cell>
          <cell r="K85">
            <v>0</v>
          </cell>
          <cell r="L85">
            <v>1964433</v>
          </cell>
          <cell r="M85" t="str">
            <v>03</v>
          </cell>
          <cell r="N85" t="str">
            <v>CVIKO</v>
          </cell>
          <cell r="O85" t="str">
            <v>19980227</v>
          </cell>
        </row>
        <row r="86">
          <cell r="B86" t="str">
            <v>19980212</v>
          </cell>
          <cell r="C86" t="str">
            <v>98-8515</v>
          </cell>
          <cell r="D86" t="str">
            <v>RENDL KAREL - PEKAŘSTVÍ</v>
          </cell>
          <cell r="E86" t="str">
            <v>674</v>
          </cell>
          <cell r="F86" t="str">
            <v>674</v>
          </cell>
          <cell r="G86" t="str">
            <v>01</v>
          </cell>
          <cell r="H86" t="str">
            <v>9.3.1998</v>
          </cell>
          <cell r="I86">
            <v>324132</v>
          </cell>
          <cell r="J86">
            <v>0</v>
          </cell>
          <cell r="K86">
            <v>0</v>
          </cell>
          <cell r="L86">
            <v>324132</v>
          </cell>
          <cell r="M86" t="str">
            <v>05</v>
          </cell>
          <cell r="N86" t="str">
            <v>FIALO</v>
          </cell>
          <cell r="O86" t="str">
            <v>19980317</v>
          </cell>
        </row>
        <row r="87">
          <cell r="B87" t="str">
            <v>19980212</v>
          </cell>
          <cell r="C87" t="str">
            <v>98-5049</v>
          </cell>
          <cell r="D87" t="str">
            <v>VÁHALA s.r.o.</v>
          </cell>
          <cell r="E87" t="str">
            <v>662</v>
          </cell>
          <cell r="F87" t="str">
            <v>662</v>
          </cell>
          <cell r="G87" t="str">
            <v>01</v>
          </cell>
          <cell r="H87" t="str">
            <v>2.3.1998</v>
          </cell>
          <cell r="I87">
            <v>4288149</v>
          </cell>
          <cell r="J87">
            <v>0</v>
          </cell>
          <cell r="K87">
            <v>0</v>
          </cell>
          <cell r="L87">
            <v>4288149</v>
          </cell>
          <cell r="M87" t="str">
            <v>03</v>
          </cell>
          <cell r="N87" t="str">
            <v>MELCO</v>
          </cell>
          <cell r="O87" t="str">
            <v>19980320</v>
          </cell>
        </row>
        <row r="88">
          <cell r="B88" t="str">
            <v>19980212</v>
          </cell>
          <cell r="C88" t="str">
            <v>98-5048</v>
          </cell>
          <cell r="D88" t="str">
            <v>ALMIX s.r.o.</v>
          </cell>
          <cell r="E88" t="str">
            <v>670</v>
          </cell>
          <cell r="F88" t="str">
            <v>670</v>
          </cell>
          <cell r="G88" t="str">
            <v>01</v>
          </cell>
          <cell r="H88" t="str">
            <v>19.2.1998</v>
          </cell>
          <cell r="I88">
            <v>971083</v>
          </cell>
          <cell r="J88">
            <v>0</v>
          </cell>
          <cell r="K88">
            <v>0</v>
          </cell>
          <cell r="L88">
            <v>971083</v>
          </cell>
          <cell r="M88" t="str">
            <v>03</v>
          </cell>
          <cell r="N88" t="str">
            <v>STANI</v>
          </cell>
          <cell r="O88" t="str">
            <v>19980306</v>
          </cell>
        </row>
        <row r="89">
          <cell r="B89" t="str">
            <v>19980212</v>
          </cell>
          <cell r="C89" t="str">
            <v>98-5047</v>
          </cell>
          <cell r="D89" t="str">
            <v>UNINAB s.r.o.</v>
          </cell>
          <cell r="E89" t="str">
            <v>662</v>
          </cell>
          <cell r="F89" t="str">
            <v>662</v>
          </cell>
          <cell r="G89" t="str">
            <v>01</v>
          </cell>
          <cell r="H89" t="str">
            <v>17.2.1998</v>
          </cell>
          <cell r="I89">
            <v>682850</v>
          </cell>
          <cell r="J89">
            <v>0</v>
          </cell>
          <cell r="K89">
            <v>0</v>
          </cell>
          <cell r="L89">
            <v>682850</v>
          </cell>
          <cell r="M89" t="str">
            <v>03</v>
          </cell>
          <cell r="N89" t="str">
            <v>KLEPA</v>
          </cell>
          <cell r="O89" t="str">
            <v>19980402</v>
          </cell>
        </row>
        <row r="90">
          <cell r="B90" t="str">
            <v>19980212</v>
          </cell>
          <cell r="C90" t="str">
            <v>98-3051</v>
          </cell>
          <cell r="D90" t="str">
            <v>HORÁČEK PAVEL ING.</v>
          </cell>
          <cell r="E90" t="str">
            <v>670</v>
          </cell>
          <cell r="F90" t="str">
            <v>670</v>
          </cell>
          <cell r="G90" t="str">
            <v>03</v>
          </cell>
          <cell r="H90" t="str">
            <v>23.3.1998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 t="str">
            <v>02</v>
          </cell>
          <cell r="N90" t="str">
            <v>DANKO</v>
          </cell>
        </row>
        <row r="91">
          <cell r="B91" t="str">
            <v>19980212</v>
          </cell>
          <cell r="C91" t="str">
            <v>98-3050</v>
          </cell>
          <cell r="D91" t="str">
            <v>DUBSKÁ MILENA</v>
          </cell>
          <cell r="E91" t="str">
            <v>670</v>
          </cell>
          <cell r="F91" t="str">
            <v>670</v>
          </cell>
          <cell r="G91" t="str">
            <v>01</v>
          </cell>
          <cell r="H91" t="str">
            <v>17.2.1998</v>
          </cell>
          <cell r="I91">
            <v>804973</v>
          </cell>
          <cell r="J91">
            <v>0</v>
          </cell>
          <cell r="K91">
            <v>0</v>
          </cell>
          <cell r="L91">
            <v>804973</v>
          </cell>
          <cell r="M91" t="str">
            <v>02</v>
          </cell>
          <cell r="N91" t="str">
            <v>TOUSK</v>
          </cell>
          <cell r="O91" t="str">
            <v>19980302</v>
          </cell>
        </row>
        <row r="92">
          <cell r="B92" t="str">
            <v>19980212</v>
          </cell>
          <cell r="C92" t="str">
            <v>98-3049</v>
          </cell>
          <cell r="D92" t="str">
            <v>DUMA s.r.o.</v>
          </cell>
          <cell r="E92" t="str">
            <v>670</v>
          </cell>
          <cell r="F92" t="str">
            <v>670</v>
          </cell>
          <cell r="G92" t="str">
            <v>01</v>
          </cell>
          <cell r="H92" t="str">
            <v>23.3.1998</v>
          </cell>
          <cell r="I92">
            <v>685274</v>
          </cell>
          <cell r="J92">
            <v>0</v>
          </cell>
          <cell r="K92">
            <v>0</v>
          </cell>
          <cell r="L92">
            <v>685274</v>
          </cell>
          <cell r="M92" t="str">
            <v>02</v>
          </cell>
          <cell r="N92" t="str">
            <v>DANKO</v>
          </cell>
          <cell r="O92" t="str">
            <v>19980407</v>
          </cell>
        </row>
        <row r="93">
          <cell r="B93" t="str">
            <v>19980212</v>
          </cell>
          <cell r="C93" t="str">
            <v>98-3048</v>
          </cell>
          <cell r="D93" t="str">
            <v>ZDRAV. STŘED. VELKÉ PAVLOVICE</v>
          </cell>
          <cell r="E93" t="str">
            <v>670</v>
          </cell>
          <cell r="F93" t="str">
            <v>670</v>
          </cell>
          <cell r="G93" t="str">
            <v>01</v>
          </cell>
          <cell r="H93" t="str">
            <v>3.3.1998</v>
          </cell>
          <cell r="I93">
            <v>236713</v>
          </cell>
          <cell r="J93">
            <v>0</v>
          </cell>
          <cell r="K93">
            <v>0</v>
          </cell>
          <cell r="L93">
            <v>236713</v>
          </cell>
          <cell r="M93" t="str">
            <v>02</v>
          </cell>
          <cell r="N93" t="str">
            <v>HARNO</v>
          </cell>
          <cell r="O93" t="str">
            <v>19980317</v>
          </cell>
        </row>
        <row r="94">
          <cell r="B94" t="str">
            <v>19980212</v>
          </cell>
          <cell r="C94" t="str">
            <v>98-1043</v>
          </cell>
          <cell r="D94" t="str">
            <v>R.M.A. CENTRUM s.r.o.</v>
          </cell>
          <cell r="E94" t="str">
            <v>672</v>
          </cell>
          <cell r="F94" t="str">
            <v>672</v>
          </cell>
          <cell r="G94" t="str">
            <v>01</v>
          </cell>
          <cell r="H94" t="str">
            <v>31.3.1998</v>
          </cell>
          <cell r="I94">
            <v>342422</v>
          </cell>
          <cell r="J94">
            <v>0</v>
          </cell>
          <cell r="K94">
            <v>0</v>
          </cell>
          <cell r="L94">
            <v>342422</v>
          </cell>
          <cell r="M94" t="str">
            <v>01</v>
          </cell>
          <cell r="N94" t="str">
            <v>KRIV</v>
          </cell>
        </row>
        <row r="95">
          <cell r="B95" t="str">
            <v>19980212</v>
          </cell>
          <cell r="C95" t="str">
            <v>98-3047</v>
          </cell>
          <cell r="D95" t="str">
            <v>MOLTAŠ VLADIMÍR</v>
          </cell>
          <cell r="E95" t="str">
            <v>670</v>
          </cell>
          <cell r="F95" t="str">
            <v>670</v>
          </cell>
          <cell r="G95" t="str">
            <v>01</v>
          </cell>
          <cell r="H95" t="str">
            <v>20.3.1998</v>
          </cell>
          <cell r="I95">
            <v>648324</v>
          </cell>
          <cell r="J95">
            <v>0</v>
          </cell>
          <cell r="K95">
            <v>0</v>
          </cell>
          <cell r="L95">
            <v>648324</v>
          </cell>
          <cell r="M95" t="str">
            <v>02</v>
          </cell>
          <cell r="N95" t="str">
            <v>SEDLA</v>
          </cell>
        </row>
        <row r="96">
          <cell r="B96" t="str">
            <v>19980212</v>
          </cell>
          <cell r="C96" t="str">
            <v>98-3056</v>
          </cell>
          <cell r="D96" t="str">
            <v>HLOŽEK ROSTISLAV</v>
          </cell>
          <cell r="E96" t="str">
            <v>662</v>
          </cell>
          <cell r="F96" t="str">
            <v>662</v>
          </cell>
          <cell r="G96" t="str">
            <v>01</v>
          </cell>
          <cell r="H96" t="str">
            <v>17.2.1998</v>
          </cell>
          <cell r="I96">
            <v>250879</v>
          </cell>
          <cell r="J96">
            <v>0</v>
          </cell>
          <cell r="K96">
            <v>0</v>
          </cell>
          <cell r="L96">
            <v>250879</v>
          </cell>
          <cell r="M96" t="str">
            <v>02</v>
          </cell>
          <cell r="N96" t="str">
            <v>FORMA</v>
          </cell>
          <cell r="O96" t="str">
            <v>19980327</v>
          </cell>
        </row>
        <row r="97">
          <cell r="B97" t="str">
            <v>19980213</v>
          </cell>
          <cell r="C97" t="str">
            <v>98-1026</v>
          </cell>
          <cell r="D97" t="str">
            <v>AUTO-SVAN s.r.o.</v>
          </cell>
          <cell r="E97" t="str">
            <v>670</v>
          </cell>
          <cell r="F97" t="str">
            <v>670</v>
          </cell>
          <cell r="G97" t="str">
            <v>01</v>
          </cell>
          <cell r="H97" t="str">
            <v>27.4.1998</v>
          </cell>
          <cell r="I97">
            <v>2109498</v>
          </cell>
          <cell r="J97">
            <v>0</v>
          </cell>
          <cell r="K97">
            <v>0</v>
          </cell>
          <cell r="L97">
            <v>2109498</v>
          </cell>
          <cell r="M97" t="str">
            <v>01</v>
          </cell>
          <cell r="N97" t="str">
            <v>SROM</v>
          </cell>
        </row>
        <row r="98">
          <cell r="B98" t="str">
            <v>19980213</v>
          </cell>
          <cell r="C98" t="str">
            <v>98-1027</v>
          </cell>
          <cell r="D98" t="str">
            <v>ZAVADIL JOSEF-ZAVA</v>
          </cell>
          <cell r="E98" t="str">
            <v>670</v>
          </cell>
          <cell r="F98" t="str">
            <v>670</v>
          </cell>
          <cell r="G98" t="str">
            <v>01</v>
          </cell>
          <cell r="H98" t="str">
            <v>2.3.1998</v>
          </cell>
          <cell r="I98">
            <v>2359651</v>
          </cell>
          <cell r="J98">
            <v>0</v>
          </cell>
          <cell r="K98">
            <v>0</v>
          </cell>
          <cell r="L98">
            <v>2359651</v>
          </cell>
          <cell r="M98" t="str">
            <v>01</v>
          </cell>
          <cell r="N98" t="str">
            <v>LOUSK</v>
          </cell>
          <cell r="O98" t="str">
            <v>19980324</v>
          </cell>
        </row>
        <row r="99">
          <cell r="B99" t="str">
            <v>19980213</v>
          </cell>
          <cell r="C99" t="str">
            <v>98-1028</v>
          </cell>
          <cell r="D99" t="str">
            <v>KERNER s.r.o.</v>
          </cell>
          <cell r="E99" t="str">
            <v>670</v>
          </cell>
          <cell r="F99" t="str">
            <v>670</v>
          </cell>
          <cell r="G99" t="str">
            <v>01</v>
          </cell>
          <cell r="H99" t="str">
            <v>9.3.1998</v>
          </cell>
          <cell r="I99">
            <v>3211199</v>
          </cell>
          <cell r="J99">
            <v>0</v>
          </cell>
          <cell r="K99">
            <v>0</v>
          </cell>
          <cell r="L99">
            <v>3211199</v>
          </cell>
          <cell r="M99" t="str">
            <v>01</v>
          </cell>
          <cell r="N99" t="str">
            <v>MELIC</v>
          </cell>
          <cell r="O99" t="str">
            <v>19980324</v>
          </cell>
        </row>
        <row r="100">
          <cell r="B100" t="str">
            <v>19980216</v>
          </cell>
          <cell r="C100" t="str">
            <v>98-3055</v>
          </cell>
          <cell r="D100" t="str">
            <v>HORTEP s.r.o.</v>
          </cell>
          <cell r="E100" t="str">
            <v>662</v>
          </cell>
          <cell r="F100" t="str">
            <v>662</v>
          </cell>
          <cell r="G100" t="str">
            <v>01</v>
          </cell>
          <cell r="H100" t="str">
            <v>27.2.1998</v>
          </cell>
          <cell r="I100">
            <v>323899</v>
          </cell>
          <cell r="J100">
            <v>0</v>
          </cell>
          <cell r="K100">
            <v>0</v>
          </cell>
          <cell r="L100">
            <v>323899</v>
          </cell>
          <cell r="M100" t="str">
            <v>02</v>
          </cell>
          <cell r="N100" t="str">
            <v>PARIZ</v>
          </cell>
          <cell r="O100" t="str">
            <v>19980311</v>
          </cell>
        </row>
        <row r="101">
          <cell r="B101" t="str">
            <v>19980216</v>
          </cell>
          <cell r="C101" t="str">
            <v>98-3057</v>
          </cell>
          <cell r="D101" t="str">
            <v>NOVOTNÝ STANISLAV ING.</v>
          </cell>
          <cell r="E101" t="str">
            <v>662</v>
          </cell>
          <cell r="F101" t="str">
            <v>662</v>
          </cell>
          <cell r="G101" t="str">
            <v>01</v>
          </cell>
          <cell r="H101" t="str">
            <v>5.3.1998</v>
          </cell>
          <cell r="I101">
            <v>323153</v>
          </cell>
          <cell r="J101">
            <v>0</v>
          </cell>
          <cell r="K101">
            <v>0</v>
          </cell>
          <cell r="L101">
            <v>323153</v>
          </cell>
          <cell r="M101" t="str">
            <v>02</v>
          </cell>
          <cell r="N101" t="str">
            <v>GAJ</v>
          </cell>
        </row>
        <row r="102">
          <cell r="B102" t="str">
            <v>19980216</v>
          </cell>
          <cell r="C102" t="str">
            <v>98-1029</v>
          </cell>
          <cell r="D102" t="str">
            <v>SERVIS HAMAS s.r.o.</v>
          </cell>
          <cell r="E102" t="str">
            <v>674</v>
          </cell>
          <cell r="F102" t="str">
            <v>674</v>
          </cell>
          <cell r="G102" t="str">
            <v>01</v>
          </cell>
          <cell r="H102" t="str">
            <v>23.2.1998</v>
          </cell>
          <cell r="I102">
            <v>365634</v>
          </cell>
          <cell r="J102">
            <v>0</v>
          </cell>
          <cell r="K102">
            <v>0</v>
          </cell>
          <cell r="L102">
            <v>365634</v>
          </cell>
          <cell r="M102" t="str">
            <v>01</v>
          </cell>
          <cell r="N102" t="str">
            <v>PESEK</v>
          </cell>
          <cell r="O102" t="str">
            <v>19980312</v>
          </cell>
        </row>
        <row r="103">
          <cell r="B103" t="str">
            <v>19980216</v>
          </cell>
          <cell r="C103" t="str">
            <v>98-1030</v>
          </cell>
          <cell r="D103" t="str">
            <v>4 U COLOR s.r.o</v>
          </cell>
          <cell r="E103" t="str">
            <v>671</v>
          </cell>
          <cell r="F103" t="str">
            <v>671</v>
          </cell>
          <cell r="G103" t="str">
            <v>01</v>
          </cell>
          <cell r="H103" t="str">
            <v>14.4.1998</v>
          </cell>
          <cell r="I103">
            <v>1559953</v>
          </cell>
          <cell r="J103">
            <v>0</v>
          </cell>
          <cell r="K103">
            <v>167000</v>
          </cell>
          <cell r="L103">
            <v>1392953</v>
          </cell>
          <cell r="M103" t="str">
            <v>01</v>
          </cell>
          <cell r="N103" t="str">
            <v>SROM</v>
          </cell>
        </row>
        <row r="104">
          <cell r="B104" t="str">
            <v>19980216</v>
          </cell>
          <cell r="C104" t="str">
            <v>98-1031</v>
          </cell>
          <cell r="D104" t="str">
            <v>LUKRI s.r.o.</v>
          </cell>
          <cell r="E104" t="str">
            <v>672</v>
          </cell>
          <cell r="F104" t="str">
            <v>672</v>
          </cell>
          <cell r="G104" t="str">
            <v>01</v>
          </cell>
          <cell r="H104" t="str">
            <v>13.3.1998</v>
          </cell>
          <cell r="I104">
            <v>113666</v>
          </cell>
          <cell r="J104">
            <v>0</v>
          </cell>
          <cell r="K104">
            <v>0</v>
          </cell>
          <cell r="L104">
            <v>113666</v>
          </cell>
          <cell r="M104" t="str">
            <v>01</v>
          </cell>
          <cell r="N104" t="str">
            <v>MELIC</v>
          </cell>
          <cell r="O104" t="str">
            <v>19980325</v>
          </cell>
        </row>
        <row r="105">
          <cell r="B105" t="str">
            <v>19980217</v>
          </cell>
          <cell r="C105" t="str">
            <v>98-1032</v>
          </cell>
          <cell r="D105" t="str">
            <v>PÁNEK MILAN</v>
          </cell>
          <cell r="E105" t="str">
            <v>662</v>
          </cell>
          <cell r="F105" t="str">
            <v>662</v>
          </cell>
          <cell r="G105" t="str">
            <v>01</v>
          </cell>
          <cell r="H105" t="str">
            <v>2.3.1998</v>
          </cell>
          <cell r="I105">
            <v>161613</v>
          </cell>
          <cell r="J105">
            <v>0</v>
          </cell>
          <cell r="K105">
            <v>0</v>
          </cell>
          <cell r="L105">
            <v>161613</v>
          </cell>
          <cell r="M105" t="str">
            <v>01</v>
          </cell>
          <cell r="N105" t="str">
            <v>LOUSK</v>
          </cell>
          <cell r="O105" t="str">
            <v>19980325</v>
          </cell>
        </row>
        <row r="106">
          <cell r="B106" t="str">
            <v>19980217</v>
          </cell>
          <cell r="C106" t="str">
            <v>98-5051</v>
          </cell>
          <cell r="D106" t="str">
            <v>KO-LE-PO s.r.o.</v>
          </cell>
          <cell r="E106" t="str">
            <v>670</v>
          </cell>
          <cell r="F106" t="str">
            <v>670</v>
          </cell>
          <cell r="G106" t="str">
            <v>01</v>
          </cell>
          <cell r="H106" t="str">
            <v>19.2.1998</v>
          </cell>
          <cell r="I106">
            <v>1165339</v>
          </cell>
          <cell r="J106">
            <v>0</v>
          </cell>
          <cell r="K106">
            <v>0</v>
          </cell>
          <cell r="L106">
            <v>1165339</v>
          </cell>
          <cell r="M106" t="str">
            <v>03</v>
          </cell>
          <cell r="N106" t="str">
            <v>KLEPA</v>
          </cell>
          <cell r="O106" t="str">
            <v>19980317</v>
          </cell>
        </row>
        <row r="107">
          <cell r="B107" t="str">
            <v>19980218</v>
          </cell>
          <cell r="C107" t="str">
            <v>98-3066</v>
          </cell>
          <cell r="D107" t="str">
            <v>BHM-AUTOŠKOLA s.r.o.</v>
          </cell>
          <cell r="E107" t="str">
            <v>670</v>
          </cell>
          <cell r="F107" t="str">
            <v>670</v>
          </cell>
          <cell r="G107" t="str">
            <v>01</v>
          </cell>
          <cell r="H107" t="str">
            <v>5.3.1998</v>
          </cell>
          <cell r="I107">
            <v>58068</v>
          </cell>
          <cell r="J107">
            <v>0</v>
          </cell>
          <cell r="K107">
            <v>0</v>
          </cell>
          <cell r="L107">
            <v>58068</v>
          </cell>
          <cell r="M107" t="str">
            <v>02</v>
          </cell>
          <cell r="N107" t="str">
            <v>HARNO</v>
          </cell>
          <cell r="O107" t="str">
            <v>19980318</v>
          </cell>
        </row>
        <row r="108">
          <cell r="B108" t="str">
            <v>19980218</v>
          </cell>
          <cell r="C108" t="str">
            <v>98-7043</v>
          </cell>
          <cell r="D108" t="str">
            <v>EKOPALIVO BOHEMIA s.r.o.</v>
          </cell>
          <cell r="E108" t="str">
            <v>670</v>
          </cell>
          <cell r="F108" t="str">
            <v>670</v>
          </cell>
          <cell r="G108" t="str">
            <v>01</v>
          </cell>
          <cell r="H108" t="str">
            <v>26.2.1998</v>
          </cell>
          <cell r="I108">
            <v>3541795</v>
          </cell>
          <cell r="J108">
            <v>0</v>
          </cell>
          <cell r="K108">
            <v>0</v>
          </cell>
          <cell r="L108">
            <v>3541795</v>
          </cell>
          <cell r="M108" t="str">
            <v>04</v>
          </cell>
          <cell r="N108" t="str">
            <v>PLANI</v>
          </cell>
          <cell r="O108" t="str">
            <v>19980304</v>
          </cell>
        </row>
        <row r="109">
          <cell r="B109" t="str">
            <v>19980218</v>
          </cell>
          <cell r="C109" t="str">
            <v>98-3062</v>
          </cell>
          <cell r="D109" t="str">
            <v>MZ SPEKTRUM s.r.o.</v>
          </cell>
          <cell r="E109" t="str">
            <v>670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 t="str">
            <v>02</v>
          </cell>
          <cell r="N109" t="str">
            <v>SEDLA</v>
          </cell>
        </row>
        <row r="110">
          <cell r="B110" t="str">
            <v>19980218</v>
          </cell>
          <cell r="C110" t="str">
            <v>98-1079</v>
          </cell>
          <cell r="D110" t="str">
            <v>ESPRIT ČR s.r.o.</v>
          </cell>
          <cell r="E110" t="str">
            <v>672</v>
          </cell>
          <cell r="F110" t="str">
            <v>672</v>
          </cell>
          <cell r="G110" t="str">
            <v>01</v>
          </cell>
          <cell r="H110" t="str">
            <v>24.3.1998</v>
          </cell>
          <cell r="I110">
            <v>1894121</v>
          </cell>
          <cell r="J110">
            <v>0</v>
          </cell>
          <cell r="K110">
            <v>0</v>
          </cell>
          <cell r="L110">
            <v>1894121</v>
          </cell>
          <cell r="M110" t="str">
            <v>01</v>
          </cell>
          <cell r="N110" t="str">
            <v>BEZAN</v>
          </cell>
        </row>
        <row r="111">
          <cell r="B111" t="str">
            <v>19980219</v>
          </cell>
          <cell r="C111" t="str">
            <v>98-5054</v>
          </cell>
          <cell r="D111" t="str">
            <v>PASEKA PETR-DROGERIE</v>
          </cell>
          <cell r="E111" t="str">
            <v>670</v>
          </cell>
          <cell r="F111" t="str">
            <v>670</v>
          </cell>
          <cell r="G111" t="str">
            <v>01</v>
          </cell>
          <cell r="H111" t="str">
            <v>5.3.1998</v>
          </cell>
          <cell r="I111">
            <v>720799</v>
          </cell>
          <cell r="J111">
            <v>0</v>
          </cell>
          <cell r="K111">
            <v>0</v>
          </cell>
          <cell r="L111">
            <v>720799</v>
          </cell>
          <cell r="M111" t="str">
            <v>03</v>
          </cell>
          <cell r="N111" t="str">
            <v>MISEC</v>
          </cell>
          <cell r="O111" t="str">
            <v>19980311</v>
          </cell>
        </row>
        <row r="112">
          <cell r="B112" t="str">
            <v>19980219</v>
          </cell>
          <cell r="C112" t="str">
            <v>98-8517</v>
          </cell>
          <cell r="D112" t="str">
            <v>RENTA-K s.r.o.</v>
          </cell>
          <cell r="E112" t="str">
            <v>670</v>
          </cell>
          <cell r="F112" t="str">
            <v>670</v>
          </cell>
          <cell r="G112" t="str">
            <v>01</v>
          </cell>
          <cell r="H112" t="str">
            <v>6.3.1998</v>
          </cell>
          <cell r="I112">
            <v>4176836</v>
          </cell>
          <cell r="J112">
            <v>0</v>
          </cell>
          <cell r="K112">
            <v>0</v>
          </cell>
          <cell r="L112">
            <v>4176836</v>
          </cell>
          <cell r="M112" t="str">
            <v>05</v>
          </cell>
          <cell r="N112" t="str">
            <v>FIALO</v>
          </cell>
          <cell r="O112" t="str">
            <v>19980311</v>
          </cell>
        </row>
        <row r="113">
          <cell r="B113" t="str">
            <v>19980219</v>
          </cell>
          <cell r="C113" t="str">
            <v>98-1044</v>
          </cell>
          <cell r="D113" t="str">
            <v>MIKL JIŘÍ</v>
          </cell>
          <cell r="E113" t="str">
            <v>670</v>
          </cell>
          <cell r="F113" t="str">
            <v>670</v>
          </cell>
          <cell r="G113" t="str">
            <v>01</v>
          </cell>
          <cell r="H113" t="str">
            <v>27.3.1998</v>
          </cell>
          <cell r="I113">
            <v>1909967</v>
          </cell>
          <cell r="J113">
            <v>0</v>
          </cell>
          <cell r="K113">
            <v>0</v>
          </cell>
          <cell r="L113">
            <v>1909967</v>
          </cell>
          <cell r="M113" t="str">
            <v>01</v>
          </cell>
          <cell r="N113" t="str">
            <v>MELIC</v>
          </cell>
          <cell r="O113" t="str">
            <v>19980406</v>
          </cell>
        </row>
        <row r="114">
          <cell r="B114" t="str">
            <v>19980220</v>
          </cell>
          <cell r="C114" t="str">
            <v>98-7049</v>
          </cell>
          <cell r="D114" t="str">
            <v>KADERKA MILOSLAV - KASTR</v>
          </cell>
          <cell r="E114" t="str">
            <v>662</v>
          </cell>
          <cell r="F114" t="str">
            <v>662</v>
          </cell>
          <cell r="G114" t="str">
            <v>01</v>
          </cell>
          <cell r="H114" t="str">
            <v>9.3.1998</v>
          </cell>
          <cell r="I114">
            <v>239964</v>
          </cell>
          <cell r="J114">
            <v>0</v>
          </cell>
          <cell r="K114">
            <v>0</v>
          </cell>
          <cell r="L114">
            <v>239964</v>
          </cell>
          <cell r="M114" t="str">
            <v>04</v>
          </cell>
          <cell r="N114" t="str">
            <v>HOFMA</v>
          </cell>
          <cell r="O114" t="str">
            <v>19980330</v>
          </cell>
        </row>
        <row r="115">
          <cell r="B115" t="str">
            <v>19980220</v>
          </cell>
          <cell r="C115" t="str">
            <v>98-3069</v>
          </cell>
          <cell r="D115" t="str">
            <v>RK TECHNIK KLEČANY s.r.o.</v>
          </cell>
          <cell r="E115" t="str">
            <v>662</v>
          </cell>
          <cell r="F115" t="str">
            <v>662</v>
          </cell>
          <cell r="G115" t="str">
            <v>01</v>
          </cell>
          <cell r="H115" t="str">
            <v>11.3.1998</v>
          </cell>
          <cell r="I115">
            <v>328174</v>
          </cell>
          <cell r="J115">
            <v>0</v>
          </cell>
          <cell r="K115">
            <v>0</v>
          </cell>
          <cell r="L115">
            <v>328174</v>
          </cell>
          <cell r="M115" t="str">
            <v>02</v>
          </cell>
          <cell r="N115" t="str">
            <v>SEDLA</v>
          </cell>
          <cell r="O115" t="str">
            <v>19980325</v>
          </cell>
        </row>
        <row r="116">
          <cell r="B116" t="str">
            <v>19980220</v>
          </cell>
          <cell r="C116" t="str">
            <v>98-7055</v>
          </cell>
          <cell r="D116" t="str">
            <v>VA &amp; JA TABÁK s.r.o.</v>
          </cell>
          <cell r="E116" t="str">
            <v>662</v>
          </cell>
          <cell r="F116" t="str">
            <v>662</v>
          </cell>
          <cell r="G116" t="str">
            <v>01</v>
          </cell>
          <cell r="H116" t="str">
            <v>3.4.1998</v>
          </cell>
          <cell r="I116">
            <v>3220974</v>
          </cell>
          <cell r="J116">
            <v>0</v>
          </cell>
          <cell r="K116">
            <v>0</v>
          </cell>
          <cell r="L116">
            <v>3220974</v>
          </cell>
          <cell r="M116" t="str">
            <v>04</v>
          </cell>
          <cell r="N116" t="str">
            <v>SMETA</v>
          </cell>
        </row>
        <row r="117">
          <cell r="B117" t="str">
            <v>19980220</v>
          </cell>
          <cell r="C117" t="str">
            <v>98-7051</v>
          </cell>
          <cell r="D117" t="str">
            <v>ČEŠKA JOSEF</v>
          </cell>
          <cell r="E117" t="str">
            <v>670</v>
          </cell>
          <cell r="F117" t="str">
            <v>670</v>
          </cell>
          <cell r="G117" t="str">
            <v>01</v>
          </cell>
          <cell r="H117" t="str">
            <v>4.3.1998</v>
          </cell>
          <cell r="I117">
            <v>667927</v>
          </cell>
          <cell r="J117">
            <v>0</v>
          </cell>
          <cell r="K117">
            <v>0</v>
          </cell>
          <cell r="L117">
            <v>667927</v>
          </cell>
          <cell r="M117" t="str">
            <v>04</v>
          </cell>
          <cell r="N117" t="str">
            <v>SMETA</v>
          </cell>
          <cell r="O117" t="str">
            <v>19980401</v>
          </cell>
        </row>
        <row r="118">
          <cell r="B118" t="str">
            <v>19980220</v>
          </cell>
          <cell r="C118" t="str">
            <v>98-7050</v>
          </cell>
          <cell r="D118" t="str">
            <v>OLIVA LADISLAV</v>
          </cell>
          <cell r="E118" t="str">
            <v>670</v>
          </cell>
          <cell r="F118" t="str">
            <v>670</v>
          </cell>
          <cell r="G118" t="str">
            <v>01</v>
          </cell>
          <cell r="H118" t="str">
            <v>4.3.1998</v>
          </cell>
          <cell r="I118">
            <v>667927</v>
          </cell>
          <cell r="J118">
            <v>0</v>
          </cell>
          <cell r="K118">
            <v>0</v>
          </cell>
          <cell r="L118">
            <v>667927</v>
          </cell>
          <cell r="M118" t="str">
            <v>04</v>
          </cell>
          <cell r="N118" t="str">
            <v>SMETA</v>
          </cell>
          <cell r="O118" t="str">
            <v>19980401</v>
          </cell>
        </row>
        <row r="119">
          <cell r="B119" t="str">
            <v>19980220</v>
          </cell>
          <cell r="C119" t="str">
            <v>98-5052</v>
          </cell>
          <cell r="D119" t="str">
            <v>SUCHÁNEK TOMÁŠ-VERDI</v>
          </cell>
          <cell r="E119" t="str">
            <v>670</v>
          </cell>
          <cell r="F119" t="str">
            <v>670</v>
          </cell>
          <cell r="G119" t="str">
            <v>01</v>
          </cell>
          <cell r="H119" t="str">
            <v>24.2.1998</v>
          </cell>
          <cell r="I119">
            <v>82986</v>
          </cell>
          <cell r="J119">
            <v>0</v>
          </cell>
          <cell r="K119">
            <v>0</v>
          </cell>
          <cell r="L119">
            <v>82986</v>
          </cell>
          <cell r="M119" t="str">
            <v>03</v>
          </cell>
          <cell r="N119" t="str">
            <v>CVIKO</v>
          </cell>
          <cell r="O119" t="str">
            <v>19980227</v>
          </cell>
        </row>
        <row r="120">
          <cell r="B120" t="str">
            <v>19980220</v>
          </cell>
          <cell r="C120" t="str">
            <v>98-1059</v>
          </cell>
          <cell r="D120" t="str">
            <v>LACMANOVÁ IVA</v>
          </cell>
          <cell r="E120" t="str">
            <v>670</v>
          </cell>
          <cell r="F120" t="str">
            <v>670</v>
          </cell>
          <cell r="G120" t="str">
            <v>01</v>
          </cell>
          <cell r="H120" t="str">
            <v>3.3.1998</v>
          </cell>
          <cell r="I120">
            <v>79925</v>
          </cell>
          <cell r="J120">
            <v>0</v>
          </cell>
          <cell r="K120">
            <v>0</v>
          </cell>
          <cell r="L120">
            <v>79925</v>
          </cell>
          <cell r="M120" t="str">
            <v>01</v>
          </cell>
          <cell r="N120" t="str">
            <v>PESEK</v>
          </cell>
          <cell r="O120" t="str">
            <v>19980318</v>
          </cell>
        </row>
        <row r="121">
          <cell r="B121" t="str">
            <v>19980220</v>
          </cell>
          <cell r="C121" t="str">
            <v>98-3070</v>
          </cell>
          <cell r="D121" t="str">
            <v>AGROAKCIA s.r.o.</v>
          </cell>
          <cell r="E121" t="str">
            <v>662</v>
          </cell>
          <cell r="F121" t="str">
            <v>662</v>
          </cell>
          <cell r="G121" t="str">
            <v>01</v>
          </cell>
          <cell r="H121" t="str">
            <v>7.4.1998</v>
          </cell>
          <cell r="I121">
            <v>217272</v>
          </cell>
          <cell r="J121">
            <v>0</v>
          </cell>
          <cell r="K121">
            <v>0</v>
          </cell>
          <cell r="L121">
            <v>217272</v>
          </cell>
          <cell r="M121" t="str">
            <v>02</v>
          </cell>
          <cell r="N121" t="str">
            <v>TOUSK</v>
          </cell>
        </row>
        <row r="122">
          <cell r="B122" t="str">
            <v>19980220</v>
          </cell>
          <cell r="C122" t="str">
            <v>98-7045</v>
          </cell>
          <cell r="D122" t="str">
            <v>ČESKÝ RÁJ - BARTOŠ. PEC s.r.o.</v>
          </cell>
          <cell r="E122" t="str">
            <v>662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 t="str">
            <v>04</v>
          </cell>
          <cell r="N122" t="str">
            <v>SMETA</v>
          </cell>
        </row>
        <row r="123">
          <cell r="B123" t="str">
            <v>19980220</v>
          </cell>
          <cell r="C123" t="str">
            <v>98-3071</v>
          </cell>
          <cell r="D123" t="str">
            <v>ADIP s.r.o.</v>
          </cell>
          <cell r="E123" t="str">
            <v>662</v>
          </cell>
          <cell r="F123" t="str">
            <v>662</v>
          </cell>
          <cell r="G123" t="str">
            <v>01</v>
          </cell>
          <cell r="H123" t="str">
            <v>11.3.1998</v>
          </cell>
          <cell r="I123">
            <v>2595606</v>
          </cell>
          <cell r="J123">
            <v>0</v>
          </cell>
          <cell r="K123">
            <v>0</v>
          </cell>
          <cell r="L123">
            <v>2595606</v>
          </cell>
          <cell r="M123" t="str">
            <v>02</v>
          </cell>
          <cell r="N123" t="str">
            <v>LIZAL</v>
          </cell>
          <cell r="O123" t="str">
            <v>19980323</v>
          </cell>
        </row>
        <row r="124">
          <cell r="B124" t="str">
            <v>19980223</v>
          </cell>
          <cell r="C124" t="str">
            <v>98-7052</v>
          </cell>
          <cell r="D124" t="str">
            <v>HORÁČEK JAROSLAV</v>
          </cell>
          <cell r="E124" t="str">
            <v>662</v>
          </cell>
          <cell r="F124" t="str">
            <v>662</v>
          </cell>
          <cell r="G124" t="str">
            <v>01</v>
          </cell>
          <cell r="H124" t="str">
            <v>26.2.1998</v>
          </cell>
          <cell r="I124">
            <v>198710</v>
          </cell>
          <cell r="J124">
            <v>0</v>
          </cell>
          <cell r="K124">
            <v>0</v>
          </cell>
          <cell r="L124">
            <v>198710</v>
          </cell>
          <cell r="M124" t="str">
            <v>04</v>
          </cell>
          <cell r="N124" t="str">
            <v>PLANI</v>
          </cell>
          <cell r="O124" t="str">
            <v>19980306</v>
          </cell>
        </row>
        <row r="125">
          <cell r="B125" t="str">
            <v>19980223</v>
          </cell>
          <cell r="C125" t="str">
            <v>98-3076</v>
          </cell>
          <cell r="D125" t="str">
            <v>DVOŘÁK IVAN</v>
          </cell>
          <cell r="E125" t="str">
            <v>670</v>
          </cell>
          <cell r="F125" t="str">
            <v>670</v>
          </cell>
          <cell r="G125" t="str">
            <v>01</v>
          </cell>
          <cell r="H125" t="str">
            <v>16.3.1998</v>
          </cell>
          <cell r="I125">
            <v>314308</v>
          </cell>
          <cell r="J125">
            <v>0</v>
          </cell>
          <cell r="K125">
            <v>0</v>
          </cell>
          <cell r="L125">
            <v>314308</v>
          </cell>
          <cell r="M125" t="str">
            <v>02</v>
          </cell>
          <cell r="N125" t="str">
            <v>LIZAL</v>
          </cell>
          <cell r="O125" t="str">
            <v>19980326</v>
          </cell>
        </row>
        <row r="126">
          <cell r="B126" t="str">
            <v>19980223</v>
          </cell>
          <cell r="C126" t="str">
            <v>98-3077</v>
          </cell>
          <cell r="D126" t="str">
            <v>ASKOMONT s.r.o.</v>
          </cell>
          <cell r="E126" t="str">
            <v>670</v>
          </cell>
          <cell r="F126" t="str">
            <v>670</v>
          </cell>
          <cell r="G126" t="str">
            <v>01</v>
          </cell>
          <cell r="H126" t="str">
            <v>5.3.1998</v>
          </cell>
          <cell r="I126">
            <v>399364</v>
          </cell>
          <cell r="J126">
            <v>0</v>
          </cell>
          <cell r="K126">
            <v>0</v>
          </cell>
          <cell r="L126">
            <v>399364</v>
          </cell>
          <cell r="M126" t="str">
            <v>02</v>
          </cell>
          <cell r="N126" t="str">
            <v>HARNO</v>
          </cell>
          <cell r="O126" t="str">
            <v>19980319</v>
          </cell>
        </row>
        <row r="127">
          <cell r="B127" t="str">
            <v>19980223</v>
          </cell>
          <cell r="C127" t="str">
            <v>98-3081</v>
          </cell>
          <cell r="D127" t="str">
            <v>BERGAUER RADOMIL</v>
          </cell>
          <cell r="E127" t="str">
            <v>670</v>
          </cell>
          <cell r="F127" t="str">
            <v>670</v>
          </cell>
          <cell r="G127" t="str">
            <v>01</v>
          </cell>
          <cell r="H127" t="str">
            <v>27.2.1998</v>
          </cell>
          <cell r="I127">
            <v>205034</v>
          </cell>
          <cell r="J127">
            <v>0</v>
          </cell>
          <cell r="K127">
            <v>0</v>
          </cell>
          <cell r="L127">
            <v>205034</v>
          </cell>
          <cell r="M127" t="str">
            <v>02</v>
          </cell>
          <cell r="N127" t="str">
            <v>TOUSK</v>
          </cell>
          <cell r="O127" t="str">
            <v>19980309</v>
          </cell>
        </row>
        <row r="128">
          <cell r="B128" t="str">
            <v>19980223</v>
          </cell>
          <cell r="C128" t="str">
            <v>98-3082</v>
          </cell>
          <cell r="D128" t="str">
            <v>BOS s.r.o.</v>
          </cell>
          <cell r="E128" t="str">
            <v>670</v>
          </cell>
          <cell r="F128" t="str">
            <v>670</v>
          </cell>
          <cell r="G128" t="str">
            <v>01</v>
          </cell>
          <cell r="H128" t="str">
            <v>3.3.1998</v>
          </cell>
          <cell r="I128">
            <v>185400</v>
          </cell>
          <cell r="J128">
            <v>0</v>
          </cell>
          <cell r="K128">
            <v>0</v>
          </cell>
          <cell r="L128">
            <v>185400</v>
          </cell>
          <cell r="M128" t="str">
            <v>02</v>
          </cell>
          <cell r="N128" t="str">
            <v>TOUSK</v>
          </cell>
          <cell r="O128" t="str">
            <v>19980317</v>
          </cell>
        </row>
        <row r="129">
          <cell r="B129" t="str">
            <v>19980223</v>
          </cell>
          <cell r="C129" t="str">
            <v>98-5057</v>
          </cell>
          <cell r="D129" t="str">
            <v>PIRNEROVÁ STANISLAVA</v>
          </cell>
          <cell r="E129" t="str">
            <v>670</v>
          </cell>
          <cell r="F129" t="str">
            <v>670</v>
          </cell>
          <cell r="G129" t="str">
            <v>01</v>
          </cell>
          <cell r="H129" t="str">
            <v>10.3.1998</v>
          </cell>
          <cell r="I129">
            <v>630362</v>
          </cell>
          <cell r="J129">
            <v>0</v>
          </cell>
          <cell r="K129">
            <v>0</v>
          </cell>
          <cell r="L129">
            <v>630362</v>
          </cell>
          <cell r="M129" t="str">
            <v>03</v>
          </cell>
          <cell r="N129" t="str">
            <v>CVIKO</v>
          </cell>
          <cell r="O129" t="str">
            <v>19980319</v>
          </cell>
        </row>
        <row r="130">
          <cell r="B130" t="str">
            <v>19980223</v>
          </cell>
          <cell r="C130" t="str">
            <v>98-7006</v>
          </cell>
          <cell r="D130" t="str">
            <v>HASTEX-HASPR s.r.o.</v>
          </cell>
          <cell r="E130" t="str">
            <v>662</v>
          </cell>
          <cell r="F130" t="str">
            <v>662</v>
          </cell>
          <cell r="G130" t="str">
            <v>01</v>
          </cell>
          <cell r="H130" t="str">
            <v>3.4.1998</v>
          </cell>
          <cell r="I130">
            <v>2025093</v>
          </cell>
          <cell r="J130">
            <v>0</v>
          </cell>
          <cell r="K130">
            <v>0</v>
          </cell>
          <cell r="L130">
            <v>2025093</v>
          </cell>
          <cell r="M130" t="str">
            <v>04</v>
          </cell>
          <cell r="N130" t="str">
            <v>SMETA</v>
          </cell>
        </row>
        <row r="131">
          <cell r="B131" t="str">
            <v>19980224</v>
          </cell>
          <cell r="C131" t="str">
            <v>98-7054</v>
          </cell>
          <cell r="D131" t="str">
            <v>B D s.r.o.</v>
          </cell>
          <cell r="E131" t="str">
            <v>662</v>
          </cell>
          <cell r="F131" t="str">
            <v>662</v>
          </cell>
          <cell r="G131" t="str">
            <v>01</v>
          </cell>
          <cell r="H131" t="str">
            <v>4.3.1998</v>
          </cell>
          <cell r="I131">
            <v>1602487</v>
          </cell>
          <cell r="J131">
            <v>0</v>
          </cell>
          <cell r="K131">
            <v>0</v>
          </cell>
          <cell r="L131">
            <v>1602487</v>
          </cell>
          <cell r="M131" t="str">
            <v>04</v>
          </cell>
          <cell r="N131" t="str">
            <v>HOFMA</v>
          </cell>
          <cell r="O131" t="str">
            <v>19980317</v>
          </cell>
        </row>
        <row r="132">
          <cell r="B132" t="str">
            <v>19980224</v>
          </cell>
          <cell r="C132" t="str">
            <v>98-1101</v>
          </cell>
          <cell r="D132" t="str">
            <v>AQA s.r.o.</v>
          </cell>
          <cell r="E132" t="str">
            <v>669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 t="str">
            <v>01</v>
          </cell>
          <cell r="N132" t="str">
            <v>HADR</v>
          </cell>
        </row>
        <row r="133">
          <cell r="B133" t="str">
            <v>19980224</v>
          </cell>
          <cell r="C133" t="str">
            <v>98-3080</v>
          </cell>
          <cell r="D133" t="str">
            <v>WASSERBAUEROVÁ JAROSLAVA</v>
          </cell>
          <cell r="E133" t="str">
            <v>662</v>
          </cell>
          <cell r="F133" t="str">
            <v>662</v>
          </cell>
          <cell r="G133" t="str">
            <v>01</v>
          </cell>
          <cell r="H133" t="str">
            <v>20.3.1998</v>
          </cell>
          <cell r="I133">
            <v>310942</v>
          </cell>
          <cell r="J133">
            <v>0</v>
          </cell>
          <cell r="K133">
            <v>0</v>
          </cell>
          <cell r="L133">
            <v>310942</v>
          </cell>
          <cell r="M133" t="str">
            <v>02</v>
          </cell>
          <cell r="N133" t="str">
            <v>FREI</v>
          </cell>
          <cell r="O133" t="str">
            <v>19980401</v>
          </cell>
        </row>
        <row r="134">
          <cell r="B134" t="str">
            <v>19980225</v>
          </cell>
          <cell r="C134" t="str">
            <v>98-7059</v>
          </cell>
          <cell r="D134" t="str">
            <v>MINISOFT LEASING</v>
          </cell>
          <cell r="E134" t="str">
            <v>672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 t="str">
            <v>04</v>
          </cell>
          <cell r="N134" t="str">
            <v>SOURK</v>
          </cell>
        </row>
        <row r="135">
          <cell r="B135" t="str">
            <v>19980225</v>
          </cell>
          <cell r="C135" t="str">
            <v>98-1075</v>
          </cell>
          <cell r="D135" t="str">
            <v>VASS JURAJ</v>
          </cell>
          <cell r="E135" t="str">
            <v>670</v>
          </cell>
          <cell r="F135" t="str">
            <v>670</v>
          </cell>
          <cell r="G135" t="str">
            <v>01</v>
          </cell>
          <cell r="H135" t="str">
            <v>17.3.1998</v>
          </cell>
          <cell r="I135">
            <v>192924</v>
          </cell>
          <cell r="J135">
            <v>0</v>
          </cell>
          <cell r="K135">
            <v>0</v>
          </cell>
          <cell r="L135">
            <v>192924</v>
          </cell>
          <cell r="M135" t="str">
            <v>01</v>
          </cell>
          <cell r="N135" t="str">
            <v>LOUSK</v>
          </cell>
          <cell r="O135" t="str">
            <v>19980401</v>
          </cell>
        </row>
        <row r="136">
          <cell r="B136" t="str">
            <v>19980225</v>
          </cell>
          <cell r="C136" t="str">
            <v>98-1076</v>
          </cell>
          <cell r="D136" t="str">
            <v>BURIANOVÁ VĚRA</v>
          </cell>
          <cell r="E136" t="str">
            <v>662</v>
          </cell>
          <cell r="G136" t="str">
            <v>02</v>
          </cell>
          <cell r="H136" t="str">
            <v>5.3.1998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 t="str">
            <v>01</v>
          </cell>
          <cell r="N136" t="str">
            <v>PESEK</v>
          </cell>
        </row>
        <row r="137">
          <cell r="B137" t="str">
            <v>19980225</v>
          </cell>
          <cell r="C137" t="str">
            <v>98-1077</v>
          </cell>
          <cell r="D137" t="str">
            <v>LORENCOVÁ TAŤÁNA</v>
          </cell>
          <cell r="E137" t="str">
            <v>670</v>
          </cell>
          <cell r="G137" t="str">
            <v>02</v>
          </cell>
          <cell r="H137" t="str">
            <v>28.4.1998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 t="str">
            <v>01</v>
          </cell>
          <cell r="N137" t="str">
            <v>ARCH</v>
          </cell>
        </row>
        <row r="138">
          <cell r="B138" t="str">
            <v>19980225</v>
          </cell>
          <cell r="C138" t="str">
            <v>98-3078</v>
          </cell>
          <cell r="D138" t="str">
            <v>CARS CENTRE s.r.o.</v>
          </cell>
          <cell r="E138" t="str">
            <v>671</v>
          </cell>
          <cell r="F138" t="str">
            <v>671</v>
          </cell>
          <cell r="G138" t="str">
            <v>01</v>
          </cell>
          <cell r="H138" t="str">
            <v>17.6.1998</v>
          </cell>
          <cell r="I138">
            <v>354896</v>
          </cell>
          <cell r="J138">
            <v>0</v>
          </cell>
          <cell r="K138">
            <v>36000</v>
          </cell>
          <cell r="L138">
            <v>318896</v>
          </cell>
          <cell r="M138" t="str">
            <v>02</v>
          </cell>
          <cell r="N138" t="str">
            <v>FORMA</v>
          </cell>
        </row>
        <row r="139">
          <cell r="B139" t="str">
            <v>19980225</v>
          </cell>
          <cell r="C139" t="str">
            <v>98-5063</v>
          </cell>
          <cell r="D139" t="str">
            <v>CRESS SPORTSWEAR s.r.o.</v>
          </cell>
          <cell r="E139" t="str">
            <v>670</v>
          </cell>
          <cell r="F139" t="str">
            <v>670</v>
          </cell>
          <cell r="G139" t="str">
            <v>01</v>
          </cell>
          <cell r="H139" t="str">
            <v>20.3.1998</v>
          </cell>
          <cell r="I139">
            <v>3511567</v>
          </cell>
          <cell r="J139">
            <v>0</v>
          </cell>
          <cell r="K139">
            <v>0</v>
          </cell>
          <cell r="L139">
            <v>3511567</v>
          </cell>
          <cell r="M139" t="str">
            <v>03</v>
          </cell>
          <cell r="N139" t="str">
            <v>FLORC</v>
          </cell>
          <cell r="O139" t="str">
            <v>19980401</v>
          </cell>
        </row>
        <row r="140">
          <cell r="B140" t="str">
            <v>19980226</v>
          </cell>
          <cell r="C140" t="str">
            <v>98-7060</v>
          </cell>
          <cell r="D140" t="str">
            <v>JKP INVEST s.r.o.</v>
          </cell>
          <cell r="E140" t="str">
            <v>662</v>
          </cell>
          <cell r="F140" t="str">
            <v>662</v>
          </cell>
          <cell r="G140" t="str">
            <v>01</v>
          </cell>
          <cell r="H140" t="str">
            <v>23.3.1998</v>
          </cell>
          <cell r="I140">
            <v>549837</v>
          </cell>
          <cell r="J140">
            <v>0</v>
          </cell>
          <cell r="K140">
            <v>0</v>
          </cell>
          <cell r="L140">
            <v>549837</v>
          </cell>
          <cell r="M140" t="str">
            <v>04</v>
          </cell>
          <cell r="N140" t="str">
            <v>SMETA</v>
          </cell>
          <cell r="O140" t="str">
            <v>19980326</v>
          </cell>
        </row>
        <row r="141">
          <cell r="B141" t="str">
            <v>19980226</v>
          </cell>
          <cell r="C141" t="str">
            <v>98-8521</v>
          </cell>
          <cell r="D141" t="str">
            <v>AUTOLINHART BOREK a.s.</v>
          </cell>
          <cell r="E141" t="str">
            <v>662</v>
          </cell>
          <cell r="F141" t="str">
            <v>662</v>
          </cell>
          <cell r="G141" t="str">
            <v>01</v>
          </cell>
          <cell r="H141" t="str">
            <v>26.3.1998</v>
          </cell>
          <cell r="I141">
            <v>1770906</v>
          </cell>
          <cell r="J141">
            <v>0</v>
          </cell>
          <cell r="K141">
            <v>0</v>
          </cell>
          <cell r="L141">
            <v>1770906</v>
          </cell>
          <cell r="M141" t="str">
            <v>05</v>
          </cell>
          <cell r="N141" t="str">
            <v>PASKO</v>
          </cell>
          <cell r="O141" t="str">
            <v>19980406</v>
          </cell>
        </row>
        <row r="142">
          <cell r="B142" t="str">
            <v>19980226</v>
          </cell>
          <cell r="C142" t="str">
            <v>98-8522</v>
          </cell>
          <cell r="D142" t="str">
            <v>K J H SPRINT, spol. s r.o.</v>
          </cell>
          <cell r="E142" t="str">
            <v>670</v>
          </cell>
          <cell r="F142" t="str">
            <v>670</v>
          </cell>
          <cell r="G142" t="str">
            <v>01</v>
          </cell>
          <cell r="H142" t="str">
            <v>13.3.1998</v>
          </cell>
          <cell r="I142">
            <v>255937</v>
          </cell>
          <cell r="J142">
            <v>0</v>
          </cell>
          <cell r="K142">
            <v>0</v>
          </cell>
          <cell r="L142">
            <v>255937</v>
          </cell>
          <cell r="M142" t="str">
            <v>05</v>
          </cell>
          <cell r="N142" t="str">
            <v>PASKO</v>
          </cell>
          <cell r="O142" t="str">
            <v>19980319</v>
          </cell>
        </row>
        <row r="143">
          <cell r="B143" t="str">
            <v>19980226</v>
          </cell>
          <cell r="C143" t="str">
            <v>98-5070</v>
          </cell>
          <cell r="D143" t="str">
            <v>JANDÍK JIŘÍ ING.</v>
          </cell>
          <cell r="E143" t="str">
            <v>670</v>
          </cell>
          <cell r="F143" t="str">
            <v>670</v>
          </cell>
          <cell r="G143" t="str">
            <v>01</v>
          </cell>
          <cell r="H143" t="str">
            <v>2.4.1998</v>
          </cell>
          <cell r="I143">
            <v>381167</v>
          </cell>
          <cell r="J143">
            <v>0</v>
          </cell>
          <cell r="K143">
            <v>0</v>
          </cell>
          <cell r="L143">
            <v>381167</v>
          </cell>
          <cell r="M143" t="str">
            <v>03</v>
          </cell>
          <cell r="N143" t="str">
            <v>MELCO</v>
          </cell>
          <cell r="O143" t="str">
            <v>19980421</v>
          </cell>
        </row>
        <row r="144">
          <cell r="B144" t="str">
            <v>19980226</v>
          </cell>
          <cell r="C144" t="str">
            <v>98-3079</v>
          </cell>
          <cell r="D144" t="str">
            <v>"TEDOM" s.r.o.</v>
          </cell>
          <cell r="E144" t="str">
            <v>670</v>
          </cell>
          <cell r="F144" t="str">
            <v>670</v>
          </cell>
          <cell r="G144" t="str">
            <v>01</v>
          </cell>
          <cell r="H144" t="str">
            <v>2.3.1998</v>
          </cell>
          <cell r="I144">
            <v>597329</v>
          </cell>
          <cell r="J144">
            <v>0</v>
          </cell>
          <cell r="K144">
            <v>0</v>
          </cell>
          <cell r="L144">
            <v>597329</v>
          </cell>
          <cell r="M144" t="str">
            <v>02</v>
          </cell>
          <cell r="N144" t="str">
            <v>FREI</v>
          </cell>
          <cell r="O144" t="str">
            <v>19980313</v>
          </cell>
        </row>
        <row r="145">
          <cell r="B145" t="str">
            <v>19980226</v>
          </cell>
          <cell r="C145" t="str">
            <v>98-7056</v>
          </cell>
          <cell r="D145" t="str">
            <v>H.R.G. s.r.o.</v>
          </cell>
          <cell r="E145" t="str">
            <v>670</v>
          </cell>
          <cell r="F145" t="str">
            <v>670</v>
          </cell>
          <cell r="G145" t="str">
            <v>01</v>
          </cell>
          <cell r="H145" t="str">
            <v>18.3.1998</v>
          </cell>
          <cell r="I145">
            <v>1886664</v>
          </cell>
          <cell r="J145">
            <v>0</v>
          </cell>
          <cell r="K145">
            <v>0</v>
          </cell>
          <cell r="L145">
            <v>1886664</v>
          </cell>
          <cell r="M145" t="str">
            <v>04</v>
          </cell>
          <cell r="N145" t="str">
            <v>HOFMA</v>
          </cell>
          <cell r="O145" t="str">
            <v>19980330</v>
          </cell>
        </row>
        <row r="146">
          <cell r="B146" t="str">
            <v>19980226</v>
          </cell>
          <cell r="C146" t="str">
            <v>98-5066</v>
          </cell>
          <cell r="D146" t="str">
            <v>KUBNÝ GERHARD ING.-STAVEBNINY</v>
          </cell>
          <cell r="E146" t="str">
            <v>670</v>
          </cell>
          <cell r="F146" t="str">
            <v>670</v>
          </cell>
          <cell r="G146" t="str">
            <v>01</v>
          </cell>
          <cell r="H146" t="str">
            <v>5.3.1998</v>
          </cell>
          <cell r="I146">
            <v>3304052</v>
          </cell>
          <cell r="J146">
            <v>0</v>
          </cell>
          <cell r="K146">
            <v>0</v>
          </cell>
          <cell r="L146">
            <v>3304052</v>
          </cell>
          <cell r="M146" t="str">
            <v>03</v>
          </cell>
          <cell r="N146" t="str">
            <v>MELCO</v>
          </cell>
          <cell r="O146" t="str">
            <v>19980317</v>
          </cell>
        </row>
        <row r="147">
          <cell r="B147" t="str">
            <v>19980227</v>
          </cell>
          <cell r="C147" t="str">
            <v>98-7062</v>
          </cell>
          <cell r="D147" t="str">
            <v>SRŠEŇ JOSEF</v>
          </cell>
          <cell r="E147" t="str">
            <v>662</v>
          </cell>
          <cell r="F147" t="str">
            <v>662</v>
          </cell>
          <cell r="G147" t="str">
            <v>01</v>
          </cell>
          <cell r="H147" t="str">
            <v>17.6.1998</v>
          </cell>
          <cell r="I147">
            <v>103824</v>
          </cell>
          <cell r="J147">
            <v>0</v>
          </cell>
          <cell r="K147">
            <v>0</v>
          </cell>
          <cell r="L147">
            <v>103824</v>
          </cell>
          <cell r="M147" t="str">
            <v>04</v>
          </cell>
          <cell r="N147" t="str">
            <v>SMETA</v>
          </cell>
        </row>
        <row r="148">
          <cell r="B148" t="str">
            <v>19980227</v>
          </cell>
          <cell r="C148" t="str">
            <v>98-8519</v>
          </cell>
          <cell r="D148" t="str">
            <v>HANÍKOVÁ VERONIKA</v>
          </cell>
          <cell r="E148" t="str">
            <v>672</v>
          </cell>
          <cell r="F148" t="str">
            <v>672</v>
          </cell>
          <cell r="G148" t="str">
            <v>01</v>
          </cell>
          <cell r="H148" t="str">
            <v>6.3.1998</v>
          </cell>
          <cell r="I148">
            <v>24604</v>
          </cell>
          <cell r="J148">
            <v>0</v>
          </cell>
          <cell r="K148">
            <v>0</v>
          </cell>
          <cell r="L148">
            <v>24604</v>
          </cell>
          <cell r="M148" t="str">
            <v>05</v>
          </cell>
          <cell r="N148" t="str">
            <v>FIALO</v>
          </cell>
          <cell r="O148" t="str">
            <v>19980313</v>
          </cell>
        </row>
        <row r="149">
          <cell r="B149" t="str">
            <v>19980227</v>
          </cell>
          <cell r="C149" t="str">
            <v>98-5067</v>
          </cell>
          <cell r="D149" t="str">
            <v>BSR EKOCHEMIE s.r.o.</v>
          </cell>
          <cell r="E149" t="str">
            <v>676</v>
          </cell>
          <cell r="F149" t="str">
            <v>676</v>
          </cell>
          <cell r="G149" t="str">
            <v>01</v>
          </cell>
          <cell r="H149" t="str">
            <v>19.3.1998</v>
          </cell>
          <cell r="I149">
            <v>173678</v>
          </cell>
          <cell r="J149">
            <v>0</v>
          </cell>
          <cell r="K149">
            <v>0</v>
          </cell>
          <cell r="L149">
            <v>173678</v>
          </cell>
          <cell r="M149" t="str">
            <v>03</v>
          </cell>
          <cell r="N149" t="str">
            <v>MELCO</v>
          </cell>
          <cell r="O149" t="str">
            <v>19980325</v>
          </cell>
        </row>
        <row r="150">
          <cell r="B150" t="str">
            <v>19980227</v>
          </cell>
          <cell r="C150" t="str">
            <v>98-5064</v>
          </cell>
          <cell r="D150" t="str">
            <v>OSTRAVSKÉ OPRAVNY A STR s.r.o.</v>
          </cell>
          <cell r="E150" t="str">
            <v>670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 t="str">
            <v>03</v>
          </cell>
          <cell r="N150" t="str">
            <v>FLORC</v>
          </cell>
        </row>
        <row r="151">
          <cell r="B151" t="str">
            <v>19980227</v>
          </cell>
          <cell r="C151" t="str">
            <v>98-3090</v>
          </cell>
          <cell r="D151" t="str">
            <v>ZENKAS s.r.o.</v>
          </cell>
          <cell r="E151" t="str">
            <v>670</v>
          </cell>
          <cell r="F151" t="str">
            <v>670</v>
          </cell>
          <cell r="G151" t="str">
            <v>01</v>
          </cell>
          <cell r="H151" t="str">
            <v>16.3.1998</v>
          </cell>
          <cell r="I151">
            <v>145627</v>
          </cell>
          <cell r="J151">
            <v>0</v>
          </cell>
          <cell r="K151">
            <v>0</v>
          </cell>
          <cell r="L151">
            <v>145627</v>
          </cell>
          <cell r="M151" t="str">
            <v>02</v>
          </cell>
          <cell r="N151" t="str">
            <v>TOUSK</v>
          </cell>
          <cell r="O151" t="str">
            <v>19980330</v>
          </cell>
        </row>
        <row r="152">
          <cell r="B152" t="str">
            <v>19980227</v>
          </cell>
          <cell r="C152" t="str">
            <v>98-3089</v>
          </cell>
          <cell r="D152" t="str">
            <v>PŘIKRYL PAVEL ING.ARCH.</v>
          </cell>
          <cell r="E152" t="str">
            <v>670</v>
          </cell>
          <cell r="F152" t="str">
            <v>670</v>
          </cell>
          <cell r="G152" t="str">
            <v>01</v>
          </cell>
          <cell r="H152" t="str">
            <v>25.3.1998</v>
          </cell>
          <cell r="I152">
            <v>1297382</v>
          </cell>
          <cell r="J152">
            <v>0</v>
          </cell>
          <cell r="K152">
            <v>0</v>
          </cell>
          <cell r="L152">
            <v>1297382</v>
          </cell>
          <cell r="M152" t="str">
            <v>02</v>
          </cell>
          <cell r="N152" t="str">
            <v>TOUSK</v>
          </cell>
          <cell r="O152" t="str">
            <v>19980406</v>
          </cell>
        </row>
        <row r="153">
          <cell r="B153" t="str">
            <v>19980227</v>
          </cell>
          <cell r="C153" t="str">
            <v>98-8544</v>
          </cell>
          <cell r="D153" t="str">
            <v>RAŠPL LUBOŠ-KOVO CNC</v>
          </cell>
          <cell r="E153" t="str">
            <v>670</v>
          </cell>
          <cell r="F153" t="str">
            <v>670</v>
          </cell>
          <cell r="G153" t="str">
            <v>01</v>
          </cell>
          <cell r="H153" t="str">
            <v>27.3.1998</v>
          </cell>
          <cell r="I153">
            <v>451033</v>
          </cell>
          <cell r="J153">
            <v>0</v>
          </cell>
          <cell r="K153">
            <v>0</v>
          </cell>
          <cell r="L153">
            <v>451033</v>
          </cell>
          <cell r="M153" t="str">
            <v>05</v>
          </cell>
          <cell r="N153" t="str">
            <v>PETRI</v>
          </cell>
          <cell r="O153" t="str">
            <v>19980403</v>
          </cell>
        </row>
        <row r="154">
          <cell r="B154" t="str">
            <v>19980227</v>
          </cell>
          <cell r="C154" t="str">
            <v>98-3086</v>
          </cell>
          <cell r="D154" t="str">
            <v>BEJDÁK JAN</v>
          </cell>
          <cell r="E154" t="str">
            <v>670</v>
          </cell>
          <cell r="F154" t="str">
            <v>670</v>
          </cell>
          <cell r="G154" t="str">
            <v>01</v>
          </cell>
          <cell r="H154" t="str">
            <v>5.3.1998</v>
          </cell>
          <cell r="I154">
            <v>81268</v>
          </cell>
          <cell r="J154">
            <v>0</v>
          </cell>
          <cell r="K154">
            <v>0</v>
          </cell>
          <cell r="L154">
            <v>81268</v>
          </cell>
          <cell r="M154" t="str">
            <v>02</v>
          </cell>
          <cell r="N154" t="str">
            <v>PARIZ</v>
          </cell>
        </row>
        <row r="155">
          <cell r="B155" t="str">
            <v>19980227</v>
          </cell>
          <cell r="C155" t="str">
            <v>98-3084</v>
          </cell>
          <cell r="D155" t="str">
            <v>C.S.V.-ZETA s.r.o.</v>
          </cell>
          <cell r="E155" t="str">
            <v>670</v>
          </cell>
          <cell r="F155" t="str">
            <v>670</v>
          </cell>
          <cell r="G155" t="str">
            <v>01</v>
          </cell>
          <cell r="H155" t="str">
            <v>4.3.1998</v>
          </cell>
          <cell r="I155">
            <v>773279</v>
          </cell>
          <cell r="J155">
            <v>0</v>
          </cell>
          <cell r="K155">
            <v>0</v>
          </cell>
          <cell r="L155">
            <v>773279</v>
          </cell>
          <cell r="M155" t="str">
            <v>02</v>
          </cell>
          <cell r="N155" t="str">
            <v>JANOC</v>
          </cell>
          <cell r="O155" t="str">
            <v>19980306</v>
          </cell>
        </row>
        <row r="156">
          <cell r="B156" t="str">
            <v>19980227</v>
          </cell>
          <cell r="C156" t="str">
            <v>98-3094</v>
          </cell>
          <cell r="D156" t="str">
            <v>LINHART JAROMÍR ING.</v>
          </cell>
          <cell r="E156" t="str">
            <v>677</v>
          </cell>
          <cell r="F156" t="str">
            <v>677</v>
          </cell>
          <cell r="G156" t="str">
            <v>01</v>
          </cell>
          <cell r="H156" t="str">
            <v>1.4.1998</v>
          </cell>
          <cell r="I156">
            <v>1802574</v>
          </cell>
          <cell r="J156">
            <v>0</v>
          </cell>
          <cell r="K156">
            <v>0</v>
          </cell>
          <cell r="L156">
            <v>1802574</v>
          </cell>
          <cell r="M156" t="str">
            <v>02</v>
          </cell>
          <cell r="N156" t="str">
            <v>HARNO</v>
          </cell>
          <cell r="O156" t="str">
            <v>19980409</v>
          </cell>
        </row>
        <row r="157">
          <cell r="B157" t="str">
            <v>19980302</v>
          </cell>
          <cell r="C157" t="str">
            <v>98-3088</v>
          </cell>
          <cell r="D157" t="str">
            <v>PETTEX s.r.o.</v>
          </cell>
          <cell r="E157" t="str">
            <v>670</v>
          </cell>
          <cell r="F157" t="str">
            <v>670</v>
          </cell>
          <cell r="G157" t="str">
            <v>01</v>
          </cell>
          <cell r="H157" t="str">
            <v>5.3.1998</v>
          </cell>
          <cell r="I157">
            <v>2870412</v>
          </cell>
          <cell r="J157">
            <v>0</v>
          </cell>
          <cell r="K157">
            <v>0</v>
          </cell>
          <cell r="L157">
            <v>2870412</v>
          </cell>
          <cell r="M157" t="str">
            <v>02</v>
          </cell>
          <cell r="N157" t="str">
            <v>PARIZ</v>
          </cell>
          <cell r="O157" t="str">
            <v>19980324</v>
          </cell>
        </row>
        <row r="158">
          <cell r="B158" t="str">
            <v>19980302</v>
          </cell>
          <cell r="C158" t="str">
            <v>98-3096</v>
          </cell>
          <cell r="D158" t="str">
            <v>RKR s.r.o.</v>
          </cell>
          <cell r="E158" t="str">
            <v>670</v>
          </cell>
          <cell r="F158" t="str">
            <v>670</v>
          </cell>
          <cell r="G158" t="str">
            <v>01</v>
          </cell>
          <cell r="H158" t="str">
            <v>6.2.1998</v>
          </cell>
          <cell r="I158">
            <v>414871</v>
          </cell>
          <cell r="J158">
            <v>0</v>
          </cell>
          <cell r="K158">
            <v>0</v>
          </cell>
          <cell r="L158">
            <v>414871</v>
          </cell>
          <cell r="M158" t="str">
            <v>02</v>
          </cell>
          <cell r="N158" t="str">
            <v>TOUSK</v>
          </cell>
          <cell r="O158" t="str">
            <v>19980319</v>
          </cell>
        </row>
        <row r="159">
          <cell r="B159" t="str">
            <v>19980302</v>
          </cell>
          <cell r="C159" t="str">
            <v>98-1093</v>
          </cell>
          <cell r="D159" t="str">
            <v>MAJER JINDŘICH ING.</v>
          </cell>
          <cell r="E159" t="str">
            <v>674</v>
          </cell>
          <cell r="G159" t="str">
            <v>02</v>
          </cell>
          <cell r="H159" t="str">
            <v>4.5.1998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 t="str">
            <v>01</v>
          </cell>
          <cell r="N159" t="str">
            <v>LOUSK</v>
          </cell>
        </row>
        <row r="160">
          <cell r="B160" t="str">
            <v>19980303</v>
          </cell>
          <cell r="C160" t="str">
            <v>98-1095</v>
          </cell>
          <cell r="D160" t="str">
            <v>PECHANCOVÁ MARIE</v>
          </cell>
          <cell r="E160" t="str">
            <v>670</v>
          </cell>
          <cell r="G160" t="str">
            <v>02</v>
          </cell>
          <cell r="H160" t="str">
            <v>28.4.1998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 t="str">
            <v>01</v>
          </cell>
          <cell r="N160" t="str">
            <v>SROM</v>
          </cell>
        </row>
        <row r="161">
          <cell r="B161" t="str">
            <v>19980303</v>
          </cell>
          <cell r="C161" t="str">
            <v>98-5076</v>
          </cell>
          <cell r="D161" t="str">
            <v>JESAN ADOLFOVICE a.s.</v>
          </cell>
          <cell r="E161" t="str">
            <v>662</v>
          </cell>
          <cell r="F161" t="str">
            <v>662</v>
          </cell>
          <cell r="G161" t="str">
            <v>01</v>
          </cell>
          <cell r="H161" t="str">
            <v>13.3.1998</v>
          </cell>
          <cell r="I161">
            <v>1400340</v>
          </cell>
          <cell r="J161">
            <v>0</v>
          </cell>
          <cell r="K161">
            <v>0</v>
          </cell>
          <cell r="L161">
            <v>1400340</v>
          </cell>
          <cell r="M161" t="str">
            <v>03</v>
          </cell>
          <cell r="N161" t="str">
            <v>KLEPA</v>
          </cell>
          <cell r="O161" t="str">
            <v>19980401</v>
          </cell>
        </row>
        <row r="162">
          <cell r="B162" t="str">
            <v>19980303</v>
          </cell>
          <cell r="C162" t="str">
            <v>98-7067</v>
          </cell>
          <cell r="D162" t="str">
            <v>TWIST s.r.o.</v>
          </cell>
          <cell r="E162" t="str">
            <v>658</v>
          </cell>
          <cell r="F162" t="str">
            <v>658</v>
          </cell>
          <cell r="G162" t="str">
            <v>01</v>
          </cell>
          <cell r="H162" t="str">
            <v>19.3.1998</v>
          </cell>
          <cell r="I162">
            <v>1888528</v>
          </cell>
          <cell r="J162">
            <v>0</v>
          </cell>
          <cell r="K162">
            <v>0</v>
          </cell>
          <cell r="L162">
            <v>1888528</v>
          </cell>
          <cell r="M162" t="str">
            <v>04</v>
          </cell>
          <cell r="N162" t="str">
            <v>MATEJ</v>
          </cell>
          <cell r="O162" t="str">
            <v>19980323</v>
          </cell>
        </row>
        <row r="163">
          <cell r="B163" t="str">
            <v>19980303</v>
          </cell>
          <cell r="C163" t="str">
            <v>98-8569</v>
          </cell>
          <cell r="D163" t="str">
            <v>ŠLECHTA ING.&amp; JIŘIČKA,s.r.o.</v>
          </cell>
          <cell r="E163" t="str">
            <v>672</v>
          </cell>
          <cell r="F163" t="str">
            <v>672</v>
          </cell>
          <cell r="G163" t="str">
            <v>01</v>
          </cell>
          <cell r="H163" t="str">
            <v>17.6.1998</v>
          </cell>
          <cell r="I163">
            <v>1079550</v>
          </cell>
          <cell r="J163">
            <v>0</v>
          </cell>
          <cell r="K163">
            <v>0</v>
          </cell>
          <cell r="L163">
            <v>1079550</v>
          </cell>
          <cell r="M163" t="str">
            <v>05</v>
          </cell>
          <cell r="N163" t="str">
            <v>KUNDR</v>
          </cell>
        </row>
        <row r="164">
          <cell r="B164" t="str">
            <v>19980303</v>
          </cell>
          <cell r="C164" t="str">
            <v>98-1094</v>
          </cell>
          <cell r="D164" t="str">
            <v>CB SERVIS CENTRUM s.r.o.</v>
          </cell>
          <cell r="E164" t="str">
            <v>662</v>
          </cell>
          <cell r="F164" t="str">
            <v>662</v>
          </cell>
          <cell r="G164" t="str">
            <v>01</v>
          </cell>
          <cell r="H164" t="str">
            <v>6.3.1998</v>
          </cell>
          <cell r="I164">
            <v>1141724</v>
          </cell>
          <cell r="J164">
            <v>0</v>
          </cell>
          <cell r="K164">
            <v>0</v>
          </cell>
          <cell r="L164">
            <v>1141724</v>
          </cell>
          <cell r="M164" t="str">
            <v>01</v>
          </cell>
          <cell r="N164" t="str">
            <v>BILKO</v>
          </cell>
          <cell r="O164" t="str">
            <v>19980402</v>
          </cell>
        </row>
        <row r="165">
          <cell r="B165" t="str">
            <v>19980304</v>
          </cell>
          <cell r="C165" t="str">
            <v>98-3097</v>
          </cell>
          <cell r="D165" t="str">
            <v>VINUM ZNOJMO s.r.o.</v>
          </cell>
          <cell r="E165" t="str">
            <v>662</v>
          </cell>
          <cell r="F165" t="str">
            <v>662</v>
          </cell>
          <cell r="G165" t="str">
            <v>01</v>
          </cell>
          <cell r="H165" t="str">
            <v>16.3.1998</v>
          </cell>
          <cell r="I165">
            <v>212738</v>
          </cell>
          <cell r="J165">
            <v>0</v>
          </cell>
          <cell r="K165">
            <v>0</v>
          </cell>
          <cell r="L165">
            <v>212738</v>
          </cell>
          <cell r="M165" t="str">
            <v>02</v>
          </cell>
          <cell r="N165" t="str">
            <v>DANKO</v>
          </cell>
          <cell r="O165" t="str">
            <v>19980407</v>
          </cell>
        </row>
        <row r="166">
          <cell r="B166" t="str">
            <v>19980304</v>
          </cell>
          <cell r="C166" t="str">
            <v>98-8523</v>
          </cell>
          <cell r="D166" t="str">
            <v>TŘESOHLAVÁ MARIE ING.</v>
          </cell>
          <cell r="E166" t="str">
            <v>673</v>
          </cell>
          <cell r="F166" t="str">
            <v>673</v>
          </cell>
          <cell r="G166" t="str">
            <v>01</v>
          </cell>
          <cell r="H166" t="str">
            <v>18.6.1998</v>
          </cell>
          <cell r="I166">
            <v>151270</v>
          </cell>
          <cell r="J166">
            <v>0</v>
          </cell>
          <cell r="K166">
            <v>96000</v>
          </cell>
          <cell r="L166">
            <v>55270</v>
          </cell>
          <cell r="M166" t="str">
            <v>05</v>
          </cell>
          <cell r="N166" t="str">
            <v>FIALO</v>
          </cell>
        </row>
        <row r="167">
          <cell r="B167" t="str">
            <v>19980304</v>
          </cell>
          <cell r="C167" t="str">
            <v>98-7071</v>
          </cell>
          <cell r="D167" t="str">
            <v>FINIŠ PARDUBICE s.r.o.</v>
          </cell>
          <cell r="E167" t="str">
            <v>662</v>
          </cell>
          <cell r="F167" t="str">
            <v>662</v>
          </cell>
          <cell r="G167" t="str">
            <v>01</v>
          </cell>
          <cell r="H167" t="str">
            <v>18.3.1998</v>
          </cell>
          <cell r="I167">
            <v>1053240</v>
          </cell>
          <cell r="J167">
            <v>0</v>
          </cell>
          <cell r="K167">
            <v>0</v>
          </cell>
          <cell r="L167">
            <v>1053240</v>
          </cell>
          <cell r="M167" t="str">
            <v>04</v>
          </cell>
          <cell r="N167" t="str">
            <v>HOFMA</v>
          </cell>
          <cell r="O167" t="str">
            <v>19980330</v>
          </cell>
        </row>
        <row r="168">
          <cell r="B168" t="str">
            <v>19980304</v>
          </cell>
          <cell r="C168" t="str">
            <v>98-3098</v>
          </cell>
          <cell r="D168" t="str">
            <v>ZELINKA FRANTIŠEK</v>
          </cell>
          <cell r="E168" t="str">
            <v>670</v>
          </cell>
          <cell r="F168" t="str">
            <v>670</v>
          </cell>
          <cell r="G168" t="str">
            <v>01</v>
          </cell>
          <cell r="H168" t="str">
            <v>12.3.1998</v>
          </cell>
          <cell r="I168">
            <v>291290</v>
          </cell>
          <cell r="J168">
            <v>0</v>
          </cell>
          <cell r="K168">
            <v>0</v>
          </cell>
          <cell r="L168">
            <v>291290</v>
          </cell>
          <cell r="M168" t="str">
            <v>02</v>
          </cell>
          <cell r="N168" t="str">
            <v>DANKO</v>
          </cell>
          <cell r="O168" t="str">
            <v>19980324</v>
          </cell>
        </row>
        <row r="169">
          <cell r="B169" t="str">
            <v>19980304</v>
          </cell>
          <cell r="C169" t="str">
            <v>98-7069</v>
          </cell>
          <cell r="D169" t="str">
            <v>AUTOTEST-TKMV s.r.o.</v>
          </cell>
          <cell r="E169" t="str">
            <v>662</v>
          </cell>
          <cell r="F169" t="str">
            <v>662</v>
          </cell>
          <cell r="G169" t="str">
            <v>01</v>
          </cell>
          <cell r="H169" t="str">
            <v>3.4.1998</v>
          </cell>
          <cell r="I169">
            <v>3531300</v>
          </cell>
          <cell r="J169">
            <v>0</v>
          </cell>
          <cell r="K169">
            <v>0</v>
          </cell>
          <cell r="L169">
            <v>3531300</v>
          </cell>
          <cell r="M169" t="str">
            <v>04</v>
          </cell>
          <cell r="N169" t="str">
            <v>HOFMA</v>
          </cell>
        </row>
        <row r="170">
          <cell r="B170" t="str">
            <v>19980305</v>
          </cell>
          <cell r="C170" t="str">
            <v>98-1118</v>
          </cell>
          <cell r="D170" t="str">
            <v>LÍKAŘ VÁCLAV</v>
          </cell>
          <cell r="E170" t="str">
            <v>662</v>
          </cell>
          <cell r="F170" t="str">
            <v>662</v>
          </cell>
          <cell r="G170" t="str">
            <v>01</v>
          </cell>
          <cell r="H170" t="str">
            <v>27.4.1998</v>
          </cell>
          <cell r="I170">
            <v>528788</v>
          </cell>
          <cell r="J170">
            <v>0</v>
          </cell>
          <cell r="K170">
            <v>0</v>
          </cell>
          <cell r="L170">
            <v>528788</v>
          </cell>
          <cell r="M170" t="str">
            <v>01</v>
          </cell>
          <cell r="N170" t="str">
            <v>SROM</v>
          </cell>
        </row>
        <row r="171">
          <cell r="B171" t="str">
            <v>19980305</v>
          </cell>
          <cell r="C171" t="str">
            <v>98-1119</v>
          </cell>
          <cell r="D171" t="str">
            <v>HOLAKOVSKÝ JAN</v>
          </cell>
          <cell r="E171" t="str">
            <v>664</v>
          </cell>
          <cell r="F171" t="str">
            <v>664</v>
          </cell>
          <cell r="G171" t="str">
            <v>01</v>
          </cell>
          <cell r="H171" t="str">
            <v>5.5.1998</v>
          </cell>
          <cell r="I171">
            <v>439280</v>
          </cell>
          <cell r="J171">
            <v>0</v>
          </cell>
          <cell r="K171">
            <v>0</v>
          </cell>
          <cell r="L171">
            <v>439280</v>
          </cell>
          <cell r="M171" t="str">
            <v>01</v>
          </cell>
          <cell r="N171" t="str">
            <v>LOUSK</v>
          </cell>
        </row>
        <row r="172">
          <cell r="B172" t="str">
            <v>19980305</v>
          </cell>
          <cell r="C172" t="str">
            <v>98-3101</v>
          </cell>
          <cell r="D172" t="str">
            <v>ŽELEZNÝ MIROSLAV</v>
          </cell>
          <cell r="E172" t="str">
            <v>674</v>
          </cell>
          <cell r="F172" t="str">
            <v>674</v>
          </cell>
          <cell r="G172" t="str">
            <v>01</v>
          </cell>
          <cell r="H172" t="str">
            <v>16.3.1998</v>
          </cell>
          <cell r="I172">
            <v>559495</v>
          </cell>
          <cell r="J172">
            <v>0</v>
          </cell>
          <cell r="K172">
            <v>0</v>
          </cell>
          <cell r="L172">
            <v>559495</v>
          </cell>
          <cell r="M172" t="str">
            <v>02</v>
          </cell>
          <cell r="N172" t="str">
            <v>TOUSK</v>
          </cell>
          <cell r="O172" t="str">
            <v>19980330</v>
          </cell>
        </row>
        <row r="173">
          <cell r="B173" t="str">
            <v>19980305</v>
          </cell>
          <cell r="C173" t="str">
            <v>98-7070</v>
          </cell>
          <cell r="D173" t="str">
            <v>C &amp; S EKO s.r.o.</v>
          </cell>
          <cell r="E173" t="str">
            <v>662</v>
          </cell>
          <cell r="F173" t="str">
            <v>662</v>
          </cell>
          <cell r="G173" t="str">
            <v>01</v>
          </cell>
          <cell r="H173" t="str">
            <v>23.3.1998</v>
          </cell>
          <cell r="I173">
            <v>853940</v>
          </cell>
          <cell r="J173">
            <v>0</v>
          </cell>
          <cell r="K173">
            <v>0</v>
          </cell>
          <cell r="L173">
            <v>853940</v>
          </cell>
          <cell r="M173" t="str">
            <v>04</v>
          </cell>
          <cell r="N173" t="str">
            <v>HOFMA</v>
          </cell>
          <cell r="O173" t="str">
            <v>19980402</v>
          </cell>
        </row>
        <row r="174">
          <cell r="B174" t="str">
            <v>19980306</v>
          </cell>
          <cell r="C174" t="str">
            <v>98-1120</v>
          </cell>
          <cell r="D174" t="str">
            <v>DIRINGER LUBOMÍR</v>
          </cell>
          <cell r="E174" t="str">
            <v>674</v>
          </cell>
          <cell r="F174" t="str">
            <v>674</v>
          </cell>
          <cell r="G174" t="str">
            <v>01</v>
          </cell>
          <cell r="H174" t="str">
            <v>25.3.1998</v>
          </cell>
          <cell r="I174">
            <v>1392655</v>
          </cell>
          <cell r="J174">
            <v>0</v>
          </cell>
          <cell r="K174">
            <v>0</v>
          </cell>
          <cell r="L174">
            <v>1392655</v>
          </cell>
          <cell r="M174" t="str">
            <v>01</v>
          </cell>
          <cell r="N174" t="str">
            <v>BILKO</v>
          </cell>
          <cell r="O174" t="str">
            <v>19980406</v>
          </cell>
        </row>
        <row r="175">
          <cell r="B175" t="str">
            <v>19980306</v>
          </cell>
          <cell r="C175" t="str">
            <v>98-5078</v>
          </cell>
          <cell r="D175" t="str">
            <v>AUTO MOTO STYL s.r.o.</v>
          </cell>
          <cell r="E175" t="str">
            <v>676</v>
          </cell>
          <cell r="F175" t="str">
            <v>676</v>
          </cell>
          <cell r="G175" t="str">
            <v>01</v>
          </cell>
          <cell r="H175" t="str">
            <v>31.3.1998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 t="str">
            <v>03</v>
          </cell>
          <cell r="N175" t="str">
            <v>FLORC</v>
          </cell>
        </row>
        <row r="176">
          <cell r="B176" t="str">
            <v>19980306</v>
          </cell>
          <cell r="C176" t="str">
            <v>98-5079</v>
          </cell>
          <cell r="D176" t="str">
            <v>ECOS-TRADE s.r.o.</v>
          </cell>
          <cell r="E176" t="str">
            <v>670</v>
          </cell>
          <cell r="F176" t="str">
            <v>670</v>
          </cell>
          <cell r="G176" t="str">
            <v>01</v>
          </cell>
          <cell r="H176" t="str">
            <v>20.3.1998</v>
          </cell>
          <cell r="I176">
            <v>2979467</v>
          </cell>
          <cell r="J176">
            <v>0</v>
          </cell>
          <cell r="K176">
            <v>0</v>
          </cell>
          <cell r="L176">
            <v>2979467</v>
          </cell>
          <cell r="M176" t="str">
            <v>03</v>
          </cell>
          <cell r="N176" t="str">
            <v>KLEPA</v>
          </cell>
          <cell r="O176" t="str">
            <v>19980331</v>
          </cell>
        </row>
        <row r="177">
          <cell r="B177" t="str">
            <v>19980306</v>
          </cell>
          <cell r="C177" t="str">
            <v>98-7073</v>
          </cell>
          <cell r="D177" t="str">
            <v>ŠIMEK JAROMÍR</v>
          </cell>
          <cell r="E177" t="str">
            <v>674</v>
          </cell>
          <cell r="F177" t="str">
            <v>674</v>
          </cell>
          <cell r="G177" t="str">
            <v>01</v>
          </cell>
          <cell r="H177" t="str">
            <v>14.4.1998</v>
          </cell>
          <cell r="I177">
            <v>1305501</v>
          </cell>
          <cell r="J177">
            <v>0</v>
          </cell>
          <cell r="K177">
            <v>0</v>
          </cell>
          <cell r="L177">
            <v>1305501</v>
          </cell>
          <cell r="M177" t="str">
            <v>04</v>
          </cell>
          <cell r="N177" t="str">
            <v>SMETA</v>
          </cell>
        </row>
        <row r="178">
          <cell r="B178" t="str">
            <v>19980309</v>
          </cell>
          <cell r="C178" t="str">
            <v>98-1122</v>
          </cell>
          <cell r="D178" t="str">
            <v>LUPAČOVÁ JARMILA</v>
          </cell>
          <cell r="E178" t="str">
            <v>670</v>
          </cell>
          <cell r="G178" t="str">
            <v>02</v>
          </cell>
          <cell r="H178" t="str">
            <v>18.6.1998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 t="str">
            <v>01</v>
          </cell>
          <cell r="N178" t="str">
            <v>PESEK</v>
          </cell>
        </row>
        <row r="179">
          <cell r="B179" t="str">
            <v>19980309</v>
          </cell>
          <cell r="C179" t="str">
            <v>98-8526</v>
          </cell>
          <cell r="D179" t="str">
            <v>BODIT TACHOV s.r.o.</v>
          </cell>
          <cell r="E179" t="str">
            <v>670</v>
          </cell>
          <cell r="F179" t="str">
            <v>670</v>
          </cell>
          <cell r="G179" t="str">
            <v>01</v>
          </cell>
          <cell r="H179" t="str">
            <v>17.3.1998</v>
          </cell>
          <cell r="I179">
            <v>547036</v>
          </cell>
          <cell r="J179">
            <v>0</v>
          </cell>
          <cell r="K179">
            <v>0</v>
          </cell>
          <cell r="L179">
            <v>547036</v>
          </cell>
          <cell r="M179" t="str">
            <v>05</v>
          </cell>
          <cell r="N179" t="str">
            <v>PASKO</v>
          </cell>
          <cell r="O179" t="str">
            <v>19980325</v>
          </cell>
        </row>
        <row r="180">
          <cell r="B180" t="str">
            <v>19980309</v>
          </cell>
          <cell r="C180" t="str">
            <v>98-8525</v>
          </cell>
          <cell r="D180" t="str">
            <v>HOTELY BABYLON, s.r.o.</v>
          </cell>
          <cell r="E180" t="str">
            <v>662</v>
          </cell>
          <cell r="F180" t="str">
            <v>662</v>
          </cell>
          <cell r="G180" t="str">
            <v>01</v>
          </cell>
          <cell r="H180" t="str">
            <v>24.3.1998</v>
          </cell>
          <cell r="I180">
            <v>3749453</v>
          </cell>
          <cell r="J180">
            <v>0</v>
          </cell>
          <cell r="K180">
            <v>0</v>
          </cell>
          <cell r="L180">
            <v>3749453</v>
          </cell>
          <cell r="M180" t="str">
            <v>05</v>
          </cell>
          <cell r="N180" t="str">
            <v>PASKO</v>
          </cell>
          <cell r="O180" t="str">
            <v>19980406</v>
          </cell>
        </row>
        <row r="181">
          <cell r="B181" t="str">
            <v>19980309</v>
          </cell>
          <cell r="C181" t="str">
            <v>98-3106</v>
          </cell>
          <cell r="D181" t="str">
            <v>ABC-ŠROUB s.r.o.</v>
          </cell>
          <cell r="E181" t="str">
            <v>662</v>
          </cell>
          <cell r="F181" t="str">
            <v>662</v>
          </cell>
          <cell r="G181" t="str">
            <v>01</v>
          </cell>
          <cell r="H181" t="str">
            <v>16.3.1998</v>
          </cell>
          <cell r="I181">
            <v>807273</v>
          </cell>
          <cell r="J181">
            <v>0</v>
          </cell>
          <cell r="K181">
            <v>0</v>
          </cell>
          <cell r="L181">
            <v>807273</v>
          </cell>
          <cell r="M181" t="str">
            <v>02</v>
          </cell>
          <cell r="N181" t="str">
            <v>TOUSK</v>
          </cell>
        </row>
        <row r="182">
          <cell r="B182" t="str">
            <v>19980309</v>
          </cell>
          <cell r="C182" t="str">
            <v>98-7076</v>
          </cell>
          <cell r="D182" t="str">
            <v>SOBOTA JAROSLAV</v>
          </cell>
          <cell r="E182" t="str">
            <v>658</v>
          </cell>
          <cell r="F182" t="str">
            <v>658</v>
          </cell>
          <cell r="G182" t="str">
            <v>01</v>
          </cell>
          <cell r="H182" t="str">
            <v>20.3.1998</v>
          </cell>
          <cell r="I182">
            <v>621002</v>
          </cell>
          <cell r="J182">
            <v>0</v>
          </cell>
          <cell r="K182">
            <v>0</v>
          </cell>
          <cell r="L182">
            <v>621002</v>
          </cell>
          <cell r="M182" t="str">
            <v>04</v>
          </cell>
          <cell r="N182" t="str">
            <v>VESEL</v>
          </cell>
          <cell r="O182" t="str">
            <v>19980330</v>
          </cell>
        </row>
        <row r="183">
          <cell r="B183" t="str">
            <v>19980310</v>
          </cell>
          <cell r="C183" t="str">
            <v>98-3108</v>
          </cell>
          <cell r="D183" t="str">
            <v>BEKOS N.D. s.r.o.</v>
          </cell>
          <cell r="E183" t="str">
            <v>662</v>
          </cell>
          <cell r="F183" t="str">
            <v>662</v>
          </cell>
          <cell r="G183" t="str">
            <v>01</v>
          </cell>
          <cell r="H183" t="str">
            <v>16.3.1998</v>
          </cell>
          <cell r="I183">
            <v>215910</v>
          </cell>
          <cell r="J183">
            <v>0</v>
          </cell>
          <cell r="K183">
            <v>0</v>
          </cell>
          <cell r="L183">
            <v>215910</v>
          </cell>
          <cell r="M183" t="str">
            <v>02</v>
          </cell>
          <cell r="N183" t="str">
            <v>JANOC</v>
          </cell>
          <cell r="O183" t="str">
            <v>19980331</v>
          </cell>
        </row>
        <row r="184">
          <cell r="B184" t="str">
            <v>19980311</v>
          </cell>
          <cell r="C184" t="str">
            <v>98-7078</v>
          </cell>
          <cell r="D184" t="str">
            <v>MLÝN PERNER SVIJANY s.r.o.</v>
          </cell>
          <cell r="E184" t="str">
            <v>662</v>
          </cell>
          <cell r="F184" t="str">
            <v>662</v>
          </cell>
          <cell r="G184" t="str">
            <v>01</v>
          </cell>
          <cell r="H184" t="str">
            <v>24.3.1998</v>
          </cell>
          <cell r="I184">
            <v>517999</v>
          </cell>
          <cell r="J184">
            <v>0</v>
          </cell>
          <cell r="K184">
            <v>0</v>
          </cell>
          <cell r="L184">
            <v>517999</v>
          </cell>
          <cell r="M184" t="str">
            <v>04</v>
          </cell>
          <cell r="N184" t="str">
            <v>HOFMA</v>
          </cell>
          <cell r="O184" t="str">
            <v>19980402</v>
          </cell>
        </row>
        <row r="185">
          <cell r="B185" t="str">
            <v>19980311</v>
          </cell>
          <cell r="C185" t="str">
            <v>98-1127</v>
          </cell>
          <cell r="D185" t="str">
            <v>KOČINA MIROSLAV</v>
          </cell>
          <cell r="E185" t="str">
            <v>670</v>
          </cell>
          <cell r="F185" t="str">
            <v>670</v>
          </cell>
          <cell r="G185" t="str">
            <v>01</v>
          </cell>
          <cell r="H185" t="str">
            <v>1.4.1998</v>
          </cell>
          <cell r="I185">
            <v>173202</v>
          </cell>
          <cell r="J185">
            <v>0</v>
          </cell>
          <cell r="K185">
            <v>0</v>
          </cell>
          <cell r="L185">
            <v>173202</v>
          </cell>
          <cell r="M185" t="str">
            <v>01</v>
          </cell>
          <cell r="N185" t="str">
            <v>MELIC</v>
          </cell>
        </row>
        <row r="186">
          <cell r="B186" t="str">
            <v>19980311</v>
          </cell>
          <cell r="C186" t="str">
            <v>98-1131</v>
          </cell>
          <cell r="D186" t="str">
            <v>ZOP s.r.o.</v>
          </cell>
          <cell r="E186" t="str">
            <v>650</v>
          </cell>
          <cell r="F186" t="str">
            <v>671</v>
          </cell>
          <cell r="G186" t="str">
            <v>01</v>
          </cell>
          <cell r="H186" t="str">
            <v>30.3.1998</v>
          </cell>
          <cell r="I186">
            <v>4392875</v>
          </cell>
          <cell r="J186">
            <v>0</v>
          </cell>
          <cell r="K186">
            <v>450000</v>
          </cell>
          <cell r="L186">
            <v>3942875</v>
          </cell>
          <cell r="M186" t="str">
            <v>01</v>
          </cell>
          <cell r="N186" t="str">
            <v>BILKO</v>
          </cell>
          <cell r="O186" t="str">
            <v>19980427</v>
          </cell>
          <cell r="P186" t="str">
            <v>19980427</v>
          </cell>
        </row>
        <row r="187">
          <cell r="B187" t="str">
            <v>19980311</v>
          </cell>
          <cell r="C187" t="str">
            <v>98-3114</v>
          </cell>
          <cell r="D187" t="str">
            <v>CHALOUPKA JAROMÍR</v>
          </cell>
          <cell r="E187" t="str">
            <v>662</v>
          </cell>
          <cell r="F187" t="str">
            <v>662</v>
          </cell>
          <cell r="G187" t="str">
            <v>01</v>
          </cell>
          <cell r="H187" t="str">
            <v>11.5.1998</v>
          </cell>
          <cell r="I187">
            <v>1699235</v>
          </cell>
          <cell r="J187">
            <v>0</v>
          </cell>
          <cell r="K187">
            <v>0</v>
          </cell>
          <cell r="L187">
            <v>1699235</v>
          </cell>
          <cell r="M187" t="str">
            <v>02</v>
          </cell>
          <cell r="N187" t="str">
            <v>SEDLA</v>
          </cell>
        </row>
        <row r="188">
          <cell r="B188" t="str">
            <v>19980311</v>
          </cell>
          <cell r="C188" t="str">
            <v>98-5081</v>
          </cell>
          <cell r="D188" t="str">
            <v>JL MOTORSPORT s.r.o.</v>
          </cell>
          <cell r="E188" t="str">
            <v>670</v>
          </cell>
          <cell r="F188" t="str">
            <v>670</v>
          </cell>
          <cell r="G188" t="str">
            <v>01</v>
          </cell>
          <cell r="H188" t="str">
            <v>19.3.1998</v>
          </cell>
          <cell r="I188">
            <v>659705</v>
          </cell>
          <cell r="J188">
            <v>0</v>
          </cell>
          <cell r="K188">
            <v>0</v>
          </cell>
          <cell r="L188">
            <v>659705</v>
          </cell>
          <cell r="M188" t="str">
            <v>03</v>
          </cell>
          <cell r="N188" t="str">
            <v>CVIKO</v>
          </cell>
          <cell r="O188" t="str">
            <v>19980330</v>
          </cell>
        </row>
        <row r="189">
          <cell r="B189" t="str">
            <v>19980311</v>
          </cell>
          <cell r="C189" t="str">
            <v>98-8572</v>
          </cell>
          <cell r="D189" t="str">
            <v>ŠESTÁK VÁCLAV</v>
          </cell>
          <cell r="E189" t="str">
            <v>670</v>
          </cell>
          <cell r="F189" t="str">
            <v>670</v>
          </cell>
          <cell r="G189" t="str">
            <v>01</v>
          </cell>
          <cell r="H189" t="str">
            <v>14.4.1998</v>
          </cell>
          <cell r="I189">
            <v>3532765</v>
          </cell>
          <cell r="J189">
            <v>0</v>
          </cell>
          <cell r="K189">
            <v>0</v>
          </cell>
          <cell r="L189">
            <v>3532765</v>
          </cell>
          <cell r="M189" t="str">
            <v>05</v>
          </cell>
          <cell r="N189" t="str">
            <v>KUNDR</v>
          </cell>
        </row>
        <row r="190">
          <cell r="B190" t="str">
            <v>19980311</v>
          </cell>
          <cell r="C190" t="str">
            <v>98-7077</v>
          </cell>
          <cell r="D190" t="str">
            <v>STAMM-MYŠKA s.r.o.</v>
          </cell>
          <cell r="E190" t="str">
            <v>662</v>
          </cell>
          <cell r="F190" t="str">
            <v>662</v>
          </cell>
          <cell r="G190" t="str">
            <v>01</v>
          </cell>
          <cell r="H190" t="str">
            <v>17.3.1998</v>
          </cell>
          <cell r="I190">
            <v>1172418</v>
          </cell>
          <cell r="J190">
            <v>0</v>
          </cell>
          <cell r="K190">
            <v>0</v>
          </cell>
          <cell r="L190">
            <v>1172418</v>
          </cell>
          <cell r="M190" t="str">
            <v>04</v>
          </cell>
          <cell r="N190" t="str">
            <v>VESEL</v>
          </cell>
          <cell r="O190" t="str">
            <v>19980401</v>
          </cell>
        </row>
        <row r="191">
          <cell r="B191" t="str">
            <v>19980312</v>
          </cell>
          <cell r="C191" t="str">
            <v>98-3115</v>
          </cell>
          <cell r="D191" t="str">
            <v>MUSIL IVAN</v>
          </cell>
          <cell r="E191" t="str">
            <v>670</v>
          </cell>
          <cell r="F191" t="str">
            <v>670</v>
          </cell>
          <cell r="G191" t="str">
            <v>01</v>
          </cell>
          <cell r="H191" t="str">
            <v>17.6.1998</v>
          </cell>
          <cell r="I191">
            <v>159393</v>
          </cell>
          <cell r="J191">
            <v>0</v>
          </cell>
          <cell r="K191">
            <v>0</v>
          </cell>
          <cell r="L191">
            <v>159393</v>
          </cell>
          <cell r="M191" t="str">
            <v>02</v>
          </cell>
          <cell r="N191" t="str">
            <v>DANKO</v>
          </cell>
        </row>
        <row r="192">
          <cell r="B192" t="str">
            <v>19980312</v>
          </cell>
          <cell r="C192" t="str">
            <v>98-5083</v>
          </cell>
          <cell r="D192" t="str">
            <v>HAVÍŘOVSKÁ TEPLÁRENSKÁ s.r.o.</v>
          </cell>
          <cell r="E192" t="str">
            <v>670</v>
          </cell>
          <cell r="G192" t="str">
            <v>02</v>
          </cell>
          <cell r="H192" t="str">
            <v>20.3.1998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 t="str">
            <v>03</v>
          </cell>
          <cell r="N192" t="str">
            <v>FLORC</v>
          </cell>
        </row>
        <row r="193">
          <cell r="B193" t="str">
            <v>19980312</v>
          </cell>
          <cell r="C193" t="str">
            <v>98-8527</v>
          </cell>
          <cell r="D193" t="str">
            <v>VYLETA PAVEL</v>
          </cell>
          <cell r="E193" t="str">
            <v>670</v>
          </cell>
          <cell r="F193" t="str">
            <v>670</v>
          </cell>
          <cell r="G193" t="str">
            <v>01</v>
          </cell>
          <cell r="H193" t="str">
            <v>20.3.1998</v>
          </cell>
          <cell r="I193">
            <v>462647</v>
          </cell>
          <cell r="J193">
            <v>0</v>
          </cell>
          <cell r="K193">
            <v>0</v>
          </cell>
          <cell r="L193">
            <v>462647</v>
          </cell>
          <cell r="M193" t="str">
            <v>05</v>
          </cell>
          <cell r="N193" t="str">
            <v>PASKO</v>
          </cell>
          <cell r="O193" t="str">
            <v>19980330</v>
          </cell>
        </row>
        <row r="194">
          <cell r="B194" t="str">
            <v>19980313</v>
          </cell>
          <cell r="C194" t="str">
            <v>98-3116</v>
          </cell>
          <cell r="D194" t="str">
            <v>GREGOR JOSEF ING.</v>
          </cell>
          <cell r="E194" t="str">
            <v>672</v>
          </cell>
          <cell r="F194" t="str">
            <v>672</v>
          </cell>
          <cell r="G194" t="str">
            <v>01</v>
          </cell>
          <cell r="H194" t="str">
            <v>12.6.1998</v>
          </cell>
          <cell r="I194">
            <v>37756</v>
          </cell>
          <cell r="J194">
            <v>0</v>
          </cell>
          <cell r="K194">
            <v>0</v>
          </cell>
          <cell r="L194">
            <v>37756</v>
          </cell>
          <cell r="M194" t="str">
            <v>02</v>
          </cell>
          <cell r="N194" t="str">
            <v>GAJ</v>
          </cell>
        </row>
        <row r="195">
          <cell r="B195" t="str">
            <v>19980316</v>
          </cell>
          <cell r="C195" t="str">
            <v>98-5101</v>
          </cell>
          <cell r="D195" t="str">
            <v>KUDRNA VLADIMÍR</v>
          </cell>
          <cell r="E195" t="str">
            <v>670</v>
          </cell>
          <cell r="F195" t="str">
            <v>670</v>
          </cell>
          <cell r="G195" t="str">
            <v>01</v>
          </cell>
          <cell r="H195" t="str">
            <v>1.4.1998</v>
          </cell>
          <cell r="I195">
            <v>2605224</v>
          </cell>
          <cell r="J195">
            <v>0</v>
          </cell>
          <cell r="K195">
            <v>0</v>
          </cell>
          <cell r="L195">
            <v>2605224</v>
          </cell>
          <cell r="M195" t="str">
            <v>03</v>
          </cell>
          <cell r="N195" t="str">
            <v>KLEPA</v>
          </cell>
          <cell r="O195" t="str">
            <v>19980403</v>
          </cell>
        </row>
        <row r="196">
          <cell r="B196" t="str">
            <v>19980316</v>
          </cell>
          <cell r="C196" t="str">
            <v>98-7086</v>
          </cell>
          <cell r="D196" t="str">
            <v>DUDYCHA JAN</v>
          </cell>
          <cell r="E196" t="str">
            <v>676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 t="str">
            <v>04</v>
          </cell>
          <cell r="N196" t="str">
            <v>MATEJ</v>
          </cell>
        </row>
        <row r="197">
          <cell r="B197" t="str">
            <v>19980316</v>
          </cell>
          <cell r="C197" t="str">
            <v>98-8547</v>
          </cell>
          <cell r="D197" t="str">
            <v>HOTEL ENNIUS s.r.o.</v>
          </cell>
          <cell r="E197" t="str">
            <v>674</v>
          </cell>
          <cell r="F197" t="str">
            <v>674</v>
          </cell>
          <cell r="G197" t="str">
            <v>01</v>
          </cell>
          <cell r="H197" t="str">
            <v>30.3.1998</v>
          </cell>
          <cell r="I197">
            <v>6745967</v>
          </cell>
          <cell r="J197">
            <v>0</v>
          </cell>
          <cell r="K197">
            <v>0</v>
          </cell>
          <cell r="L197">
            <v>6745967</v>
          </cell>
          <cell r="M197" t="str">
            <v>05</v>
          </cell>
          <cell r="N197" t="str">
            <v>FIALO</v>
          </cell>
          <cell r="O197" t="str">
            <v>19980406</v>
          </cell>
        </row>
        <row r="198">
          <cell r="B198" t="str">
            <v>19980317</v>
          </cell>
          <cell r="C198" t="str">
            <v>98-3119</v>
          </cell>
          <cell r="D198" t="str">
            <v>POLÁKOVÁ HANA</v>
          </cell>
          <cell r="E198" t="str">
            <v>670</v>
          </cell>
          <cell r="F198" t="str">
            <v>670</v>
          </cell>
          <cell r="G198" t="str">
            <v>01</v>
          </cell>
          <cell r="H198" t="str">
            <v>25.3.1998</v>
          </cell>
          <cell r="I198">
            <v>621570</v>
          </cell>
          <cell r="J198">
            <v>0</v>
          </cell>
          <cell r="K198">
            <v>0</v>
          </cell>
          <cell r="L198">
            <v>621570</v>
          </cell>
          <cell r="M198" t="str">
            <v>02</v>
          </cell>
          <cell r="N198" t="str">
            <v>FORMA</v>
          </cell>
          <cell r="O198" t="str">
            <v>19980407</v>
          </cell>
        </row>
        <row r="199">
          <cell r="B199" t="str">
            <v>19980317</v>
          </cell>
          <cell r="C199" t="str">
            <v>98-5107</v>
          </cell>
          <cell r="D199" t="str">
            <v>AUTO COLOR DESIGN s.r.o.</v>
          </cell>
          <cell r="E199" t="str">
            <v>670</v>
          </cell>
          <cell r="F199" t="str">
            <v>670</v>
          </cell>
          <cell r="G199" t="str">
            <v>01</v>
          </cell>
          <cell r="H199" t="str">
            <v>2.4.1998</v>
          </cell>
          <cell r="I199">
            <v>576529</v>
          </cell>
          <cell r="J199">
            <v>0</v>
          </cell>
          <cell r="K199">
            <v>0</v>
          </cell>
          <cell r="L199">
            <v>576529</v>
          </cell>
          <cell r="M199" t="str">
            <v>03</v>
          </cell>
          <cell r="N199" t="str">
            <v>STANI</v>
          </cell>
          <cell r="O199" t="str">
            <v>19980408</v>
          </cell>
        </row>
        <row r="200">
          <cell r="B200" t="str">
            <v>19980317</v>
          </cell>
          <cell r="C200" t="str">
            <v>98-8546</v>
          </cell>
          <cell r="D200" t="str">
            <v>LAMBOR MARIAN ING.</v>
          </cell>
          <cell r="E200" t="str">
            <v>674</v>
          </cell>
          <cell r="F200" t="str">
            <v>674</v>
          </cell>
          <cell r="G200" t="str">
            <v>01</v>
          </cell>
          <cell r="H200" t="str">
            <v>31.3.1998</v>
          </cell>
          <cell r="I200">
            <v>2688682</v>
          </cell>
          <cell r="J200">
            <v>0</v>
          </cell>
          <cell r="K200">
            <v>0</v>
          </cell>
          <cell r="L200">
            <v>2688682</v>
          </cell>
          <cell r="M200" t="str">
            <v>05</v>
          </cell>
          <cell r="N200" t="str">
            <v>PASKO</v>
          </cell>
          <cell r="O200" t="str">
            <v>19980406</v>
          </cell>
        </row>
        <row r="201">
          <cell r="B201" t="str">
            <v>19980318</v>
          </cell>
          <cell r="C201" t="str">
            <v>98-1145</v>
          </cell>
          <cell r="D201" t="str">
            <v>RENO ŠUMAVA s.r.o.</v>
          </cell>
          <cell r="E201" t="str">
            <v>670</v>
          </cell>
          <cell r="F201" t="str">
            <v>670</v>
          </cell>
          <cell r="G201" t="str">
            <v>01</v>
          </cell>
          <cell r="H201" t="str">
            <v>27.4.1998</v>
          </cell>
          <cell r="I201">
            <v>368946</v>
          </cell>
          <cell r="J201">
            <v>0</v>
          </cell>
          <cell r="K201">
            <v>0</v>
          </cell>
          <cell r="L201">
            <v>368946</v>
          </cell>
          <cell r="M201" t="str">
            <v>01</v>
          </cell>
          <cell r="N201" t="str">
            <v>LOUSK</v>
          </cell>
        </row>
        <row r="202">
          <cell r="B202" t="str">
            <v>19980318</v>
          </cell>
          <cell r="C202" t="str">
            <v>98-3125</v>
          </cell>
          <cell r="D202" t="str">
            <v>HEJČ JIŘÍ</v>
          </cell>
          <cell r="E202" t="str">
            <v>662</v>
          </cell>
          <cell r="F202" t="str">
            <v>662</v>
          </cell>
          <cell r="G202" t="str">
            <v>01</v>
          </cell>
          <cell r="H202" t="str">
            <v>11.5.1998</v>
          </cell>
          <cell r="I202">
            <v>507900</v>
          </cell>
          <cell r="J202">
            <v>0</v>
          </cell>
          <cell r="K202">
            <v>0</v>
          </cell>
          <cell r="L202">
            <v>507900</v>
          </cell>
          <cell r="M202" t="str">
            <v>02</v>
          </cell>
          <cell r="N202" t="str">
            <v>SEDLA</v>
          </cell>
        </row>
        <row r="203">
          <cell r="B203" t="str">
            <v>19980318</v>
          </cell>
          <cell r="C203" t="str">
            <v>98-7087</v>
          </cell>
          <cell r="D203" t="str">
            <v>KONVEX-RECEPT OPTIKA s.r.o.</v>
          </cell>
          <cell r="E203" t="str">
            <v>662</v>
          </cell>
          <cell r="F203" t="str">
            <v>662</v>
          </cell>
          <cell r="G203" t="str">
            <v>01</v>
          </cell>
          <cell r="H203" t="str">
            <v>31.3.1998</v>
          </cell>
          <cell r="I203">
            <v>244725</v>
          </cell>
          <cell r="J203">
            <v>0</v>
          </cell>
          <cell r="K203">
            <v>0</v>
          </cell>
          <cell r="L203">
            <v>244725</v>
          </cell>
          <cell r="M203" t="str">
            <v>04</v>
          </cell>
          <cell r="N203" t="str">
            <v>SMETA</v>
          </cell>
          <cell r="O203" t="str">
            <v>19980403</v>
          </cell>
        </row>
        <row r="204">
          <cell r="B204" t="str">
            <v>19980319</v>
          </cell>
          <cell r="C204" t="str">
            <v>98-3123</v>
          </cell>
          <cell r="D204" t="str">
            <v>L.O.U. s.r.o.</v>
          </cell>
          <cell r="E204" t="str">
            <v>670</v>
          </cell>
          <cell r="F204" t="str">
            <v>670</v>
          </cell>
          <cell r="G204" t="str">
            <v>03</v>
          </cell>
          <cell r="H204" t="str">
            <v>9.4.1998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 t="str">
            <v>02</v>
          </cell>
          <cell r="N204" t="str">
            <v>TOUSK</v>
          </cell>
        </row>
        <row r="205">
          <cell r="B205" t="str">
            <v>19980319</v>
          </cell>
          <cell r="C205" t="str">
            <v>98-8556</v>
          </cell>
          <cell r="D205" t="str">
            <v>EUTIT s.r.o.</v>
          </cell>
          <cell r="E205" t="str">
            <v>662</v>
          </cell>
          <cell r="F205" t="str">
            <v>662</v>
          </cell>
          <cell r="G205" t="str">
            <v>01</v>
          </cell>
          <cell r="H205" t="str">
            <v>12.5.1998</v>
          </cell>
          <cell r="I205">
            <v>322018</v>
          </cell>
          <cell r="J205">
            <v>0</v>
          </cell>
          <cell r="K205">
            <v>0</v>
          </cell>
          <cell r="L205">
            <v>322018</v>
          </cell>
          <cell r="M205" t="str">
            <v>05</v>
          </cell>
          <cell r="N205" t="str">
            <v>PASKO</v>
          </cell>
        </row>
        <row r="206">
          <cell r="B206" t="str">
            <v>19980320</v>
          </cell>
          <cell r="C206" t="str">
            <v>98-1148</v>
          </cell>
          <cell r="D206" t="str">
            <v>AUTO HAVELKA s.r.o.</v>
          </cell>
          <cell r="E206" t="str">
            <v>646</v>
          </cell>
          <cell r="G206" t="str">
            <v>02</v>
          </cell>
          <cell r="H206" t="str">
            <v>16.4.1998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 t="str">
            <v>01</v>
          </cell>
          <cell r="N206" t="str">
            <v>ARCH</v>
          </cell>
        </row>
        <row r="207">
          <cell r="B207" t="str">
            <v>19980320</v>
          </cell>
          <cell r="C207" t="str">
            <v>98-1149</v>
          </cell>
          <cell r="D207" t="str">
            <v>RAJSKÝ MILAN</v>
          </cell>
          <cell r="E207" t="str">
            <v>674</v>
          </cell>
          <cell r="G207" t="str">
            <v>02</v>
          </cell>
          <cell r="H207" t="str">
            <v>19.6.1998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 t="str">
            <v>01</v>
          </cell>
          <cell r="N207" t="str">
            <v>SROM</v>
          </cell>
        </row>
        <row r="208">
          <cell r="B208" t="str">
            <v>19980320</v>
          </cell>
          <cell r="C208" t="str">
            <v>98-3124</v>
          </cell>
          <cell r="D208" t="str">
            <v>AUTO s.r.o.</v>
          </cell>
          <cell r="E208" t="str">
            <v>646</v>
          </cell>
          <cell r="F208" t="str">
            <v>646</v>
          </cell>
          <cell r="G208" t="str">
            <v>01</v>
          </cell>
          <cell r="H208" t="str">
            <v>18.5.1998</v>
          </cell>
          <cell r="I208">
            <v>1452226</v>
          </cell>
          <cell r="J208">
            <v>1452226</v>
          </cell>
          <cell r="K208">
            <v>0</v>
          </cell>
          <cell r="L208">
            <v>0</v>
          </cell>
          <cell r="M208" t="str">
            <v>02</v>
          </cell>
          <cell r="N208" t="str">
            <v>TOUSK</v>
          </cell>
          <cell r="O208" t="str">
            <v>19980617</v>
          </cell>
        </row>
        <row r="209">
          <cell r="B209" t="str">
            <v>19980320</v>
          </cell>
          <cell r="C209" t="str">
            <v>98-3126</v>
          </cell>
          <cell r="D209" t="str">
            <v>PIPA LUBOŠ</v>
          </cell>
          <cell r="E209" t="str">
            <v>662</v>
          </cell>
          <cell r="F209" t="str">
            <v>662</v>
          </cell>
          <cell r="G209" t="str">
            <v>01</v>
          </cell>
          <cell r="H209" t="str">
            <v>25.3.1998</v>
          </cell>
          <cell r="I209">
            <v>99721</v>
          </cell>
          <cell r="J209">
            <v>0</v>
          </cell>
          <cell r="K209">
            <v>0</v>
          </cell>
          <cell r="L209">
            <v>99721</v>
          </cell>
          <cell r="M209" t="str">
            <v>02</v>
          </cell>
          <cell r="N209" t="str">
            <v>HARNO</v>
          </cell>
        </row>
        <row r="210">
          <cell r="B210" t="str">
            <v>19980320</v>
          </cell>
          <cell r="C210" t="str">
            <v>98-7090</v>
          </cell>
          <cell r="D210" t="str">
            <v>ŘEHÁK LADISLAV</v>
          </cell>
          <cell r="E210" t="str">
            <v>672</v>
          </cell>
          <cell r="F210" t="str">
            <v>672</v>
          </cell>
          <cell r="G210" t="str">
            <v>01</v>
          </cell>
          <cell r="H210" t="str">
            <v>3.4.1998</v>
          </cell>
          <cell r="I210">
            <v>78622</v>
          </cell>
          <cell r="J210">
            <v>0</v>
          </cell>
          <cell r="K210">
            <v>0</v>
          </cell>
          <cell r="L210">
            <v>78622</v>
          </cell>
          <cell r="M210" t="str">
            <v>04</v>
          </cell>
          <cell r="N210" t="str">
            <v>SMETA</v>
          </cell>
        </row>
        <row r="211">
          <cell r="B211" t="str">
            <v>19980320</v>
          </cell>
          <cell r="C211" t="str">
            <v>98-8567</v>
          </cell>
          <cell r="D211" t="str">
            <v>FLOKO s.r.o.</v>
          </cell>
          <cell r="E211" t="str">
            <v>674</v>
          </cell>
          <cell r="F211" t="str">
            <v>674</v>
          </cell>
          <cell r="G211" t="str">
            <v>01</v>
          </cell>
          <cell r="H211" t="str">
            <v>12.6.1998</v>
          </cell>
          <cell r="I211">
            <v>581583</v>
          </cell>
          <cell r="J211">
            <v>0</v>
          </cell>
          <cell r="K211">
            <v>0</v>
          </cell>
          <cell r="L211">
            <v>581583</v>
          </cell>
          <cell r="M211" t="str">
            <v>05</v>
          </cell>
          <cell r="N211" t="str">
            <v>FIALO</v>
          </cell>
        </row>
        <row r="212">
          <cell r="B212" t="str">
            <v>19980323</v>
          </cell>
          <cell r="C212" t="str">
            <v>98-5106</v>
          </cell>
          <cell r="D212" t="str">
            <v>VACEK CORPORATION s.r.o.</v>
          </cell>
          <cell r="E212" t="str">
            <v>667</v>
          </cell>
          <cell r="F212" t="str">
            <v>667</v>
          </cell>
          <cell r="G212" t="str">
            <v>01</v>
          </cell>
          <cell r="H212" t="str">
            <v>10.4.1998</v>
          </cell>
          <cell r="I212">
            <v>1920000</v>
          </cell>
          <cell r="J212">
            <v>0</v>
          </cell>
          <cell r="K212">
            <v>1920000</v>
          </cell>
          <cell r="L212">
            <v>0</v>
          </cell>
          <cell r="M212" t="str">
            <v>03</v>
          </cell>
          <cell r="N212" t="str">
            <v>FLORC</v>
          </cell>
        </row>
        <row r="213">
          <cell r="B213" t="str">
            <v>19980323</v>
          </cell>
          <cell r="C213" t="str">
            <v>98-3131</v>
          </cell>
          <cell r="D213" t="str">
            <v>SDC s.r.o.</v>
          </cell>
          <cell r="E213" t="str">
            <v>672</v>
          </cell>
          <cell r="F213" t="str">
            <v>672</v>
          </cell>
          <cell r="G213" t="str">
            <v>01</v>
          </cell>
          <cell r="H213" t="str">
            <v>25.3.1998</v>
          </cell>
          <cell r="I213">
            <v>170274</v>
          </cell>
          <cell r="J213">
            <v>0</v>
          </cell>
          <cell r="K213">
            <v>0</v>
          </cell>
          <cell r="L213">
            <v>170274</v>
          </cell>
          <cell r="M213" t="str">
            <v>02</v>
          </cell>
          <cell r="N213" t="str">
            <v>TOUSK</v>
          </cell>
        </row>
        <row r="214">
          <cell r="B214" t="str">
            <v>19980324</v>
          </cell>
          <cell r="C214" t="str">
            <v>98-1151</v>
          </cell>
          <cell r="D214" t="str">
            <v>BRIKET a.s.</v>
          </cell>
          <cell r="E214" t="str">
            <v>662</v>
          </cell>
          <cell r="F214" t="str">
            <v>662</v>
          </cell>
          <cell r="G214" t="str">
            <v>01</v>
          </cell>
          <cell r="H214" t="str">
            <v>21.5.1998</v>
          </cell>
          <cell r="I214">
            <v>1303010</v>
          </cell>
          <cell r="J214">
            <v>0</v>
          </cell>
          <cell r="K214">
            <v>0</v>
          </cell>
          <cell r="L214">
            <v>1303010</v>
          </cell>
          <cell r="M214" t="str">
            <v>01</v>
          </cell>
          <cell r="N214" t="str">
            <v>PESEK</v>
          </cell>
        </row>
        <row r="215">
          <cell r="B215" t="str">
            <v>19980324</v>
          </cell>
          <cell r="C215" t="str">
            <v>98-1154</v>
          </cell>
          <cell r="D215" t="str">
            <v>TRANSPORTKABEL-DIXI a.s.</v>
          </cell>
          <cell r="E215" t="str">
            <v>670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 t="str">
            <v>01</v>
          </cell>
          <cell r="N215" t="str">
            <v>SROM</v>
          </cell>
        </row>
        <row r="216">
          <cell r="B216" t="str">
            <v>19980325</v>
          </cell>
          <cell r="C216" t="str">
            <v>98-1152</v>
          </cell>
          <cell r="D216" t="str">
            <v>STRÁNECKÁ MARCELA</v>
          </cell>
          <cell r="E216" t="str">
            <v>676</v>
          </cell>
          <cell r="F216" t="str">
            <v>676</v>
          </cell>
          <cell r="G216" t="str">
            <v>01</v>
          </cell>
          <cell r="H216" t="str">
            <v>23.4.1997</v>
          </cell>
          <cell r="I216">
            <v>428147</v>
          </cell>
          <cell r="J216">
            <v>0</v>
          </cell>
          <cell r="K216">
            <v>0</v>
          </cell>
          <cell r="L216">
            <v>428147</v>
          </cell>
          <cell r="M216" t="str">
            <v>01</v>
          </cell>
          <cell r="N216" t="str">
            <v>BEZAN</v>
          </cell>
        </row>
        <row r="217">
          <cell r="B217" t="str">
            <v>19980325</v>
          </cell>
          <cell r="C217" t="str">
            <v>98-3135</v>
          </cell>
          <cell r="D217" t="str">
            <v>KLINKOVSKÝ KAREL</v>
          </cell>
          <cell r="E217" t="str">
            <v>662</v>
          </cell>
          <cell r="F217" t="str">
            <v>662</v>
          </cell>
          <cell r="G217" t="str">
            <v>01</v>
          </cell>
          <cell r="H217" t="str">
            <v>26.3.1998</v>
          </cell>
          <cell r="I217">
            <v>421079</v>
          </cell>
          <cell r="J217">
            <v>0</v>
          </cell>
          <cell r="K217">
            <v>0</v>
          </cell>
          <cell r="L217">
            <v>421079</v>
          </cell>
          <cell r="M217" t="str">
            <v>02</v>
          </cell>
          <cell r="N217" t="str">
            <v>LIZAL</v>
          </cell>
          <cell r="O217" t="str">
            <v>19980402</v>
          </cell>
        </row>
        <row r="218">
          <cell r="B218" t="str">
            <v>19980325</v>
          </cell>
          <cell r="C218" t="str">
            <v>98-3141</v>
          </cell>
          <cell r="D218" t="str">
            <v>VHOS-KA s.r.o.</v>
          </cell>
          <cell r="E218" t="str">
            <v>674</v>
          </cell>
          <cell r="F218" t="str">
            <v>674</v>
          </cell>
          <cell r="G218" t="str">
            <v>01</v>
          </cell>
          <cell r="H218" t="str">
            <v>6.4.1998</v>
          </cell>
          <cell r="I218">
            <v>1703886</v>
          </cell>
          <cell r="J218">
            <v>0</v>
          </cell>
          <cell r="K218">
            <v>0</v>
          </cell>
          <cell r="L218">
            <v>1703886</v>
          </cell>
          <cell r="M218" t="str">
            <v>02</v>
          </cell>
          <cell r="N218" t="str">
            <v>PARIZ</v>
          </cell>
        </row>
        <row r="219">
          <cell r="B219" t="str">
            <v>19980326</v>
          </cell>
          <cell r="C219" t="str">
            <v>98-1155</v>
          </cell>
          <cell r="D219" t="str">
            <v>STEKA s.r.o.</v>
          </cell>
          <cell r="E219" t="str">
            <v>670</v>
          </cell>
          <cell r="F219" t="str">
            <v>670</v>
          </cell>
          <cell r="G219" t="str">
            <v>01</v>
          </cell>
          <cell r="H219" t="str">
            <v>27.4.1998</v>
          </cell>
          <cell r="I219">
            <v>529785</v>
          </cell>
          <cell r="J219">
            <v>0</v>
          </cell>
          <cell r="K219">
            <v>0</v>
          </cell>
          <cell r="L219">
            <v>529785</v>
          </cell>
          <cell r="M219" t="str">
            <v>01</v>
          </cell>
          <cell r="N219" t="str">
            <v>LOUSK</v>
          </cell>
        </row>
        <row r="220">
          <cell r="B220" t="str">
            <v>19980326</v>
          </cell>
          <cell r="C220" t="str">
            <v>98-1156</v>
          </cell>
          <cell r="D220" t="str">
            <v>ŽAMBOCH JOSEF</v>
          </cell>
          <cell r="E220" t="str">
            <v>670</v>
          </cell>
          <cell r="F220" t="str">
            <v>670</v>
          </cell>
          <cell r="G220" t="str">
            <v>01</v>
          </cell>
          <cell r="H220" t="str">
            <v>23.6.1998</v>
          </cell>
          <cell r="I220">
            <v>321381</v>
          </cell>
          <cell r="J220">
            <v>0</v>
          </cell>
          <cell r="K220">
            <v>0</v>
          </cell>
          <cell r="L220">
            <v>321381</v>
          </cell>
          <cell r="M220" t="str">
            <v>01</v>
          </cell>
          <cell r="N220" t="str">
            <v>MELIC</v>
          </cell>
        </row>
        <row r="221">
          <cell r="B221" t="str">
            <v>19980326</v>
          </cell>
          <cell r="C221" t="str">
            <v>98-3138</v>
          </cell>
          <cell r="D221" t="str">
            <v>CHUDOBA JAN</v>
          </cell>
          <cell r="E221" t="str">
            <v>670</v>
          </cell>
          <cell r="F221" t="str">
            <v>670</v>
          </cell>
          <cell r="G221" t="str">
            <v>01</v>
          </cell>
          <cell r="H221" t="str">
            <v>27.3.1998</v>
          </cell>
          <cell r="I221">
            <v>509250</v>
          </cell>
          <cell r="J221">
            <v>0</v>
          </cell>
          <cell r="K221">
            <v>0</v>
          </cell>
          <cell r="L221">
            <v>509250</v>
          </cell>
          <cell r="M221" t="str">
            <v>02</v>
          </cell>
          <cell r="N221" t="str">
            <v>TOUSK</v>
          </cell>
        </row>
        <row r="222">
          <cell r="B222" t="str">
            <v>19980327</v>
          </cell>
          <cell r="C222" t="str">
            <v>98-5118</v>
          </cell>
          <cell r="D222" t="str">
            <v>VAŠENDA MILOSLAV</v>
          </cell>
          <cell r="E222" t="str">
            <v>670</v>
          </cell>
          <cell r="F222" t="str">
            <v>670</v>
          </cell>
          <cell r="G222" t="str">
            <v>01</v>
          </cell>
          <cell r="H222" t="str">
            <v>5.6.1998</v>
          </cell>
          <cell r="I222">
            <v>322788</v>
          </cell>
          <cell r="J222">
            <v>0</v>
          </cell>
          <cell r="K222">
            <v>0</v>
          </cell>
          <cell r="L222">
            <v>322788</v>
          </cell>
          <cell r="M222" t="str">
            <v>03</v>
          </cell>
          <cell r="N222" t="str">
            <v>FLORC</v>
          </cell>
        </row>
        <row r="223">
          <cell r="B223" t="str">
            <v>19980327</v>
          </cell>
          <cell r="C223" t="str">
            <v>98-3140</v>
          </cell>
          <cell r="D223" t="str">
            <v>ŠTĚRBA-MOTOR s.r.o.</v>
          </cell>
          <cell r="E223" t="str">
            <v>672</v>
          </cell>
          <cell r="F223" t="str">
            <v>672</v>
          </cell>
          <cell r="G223" t="str">
            <v>01</v>
          </cell>
          <cell r="H223" t="str">
            <v>9.4.1998</v>
          </cell>
          <cell r="I223">
            <v>776791</v>
          </cell>
          <cell r="J223">
            <v>0</v>
          </cell>
          <cell r="K223">
            <v>0</v>
          </cell>
          <cell r="L223">
            <v>776791</v>
          </cell>
          <cell r="M223" t="str">
            <v>02</v>
          </cell>
          <cell r="N223" t="str">
            <v>PARIZ</v>
          </cell>
        </row>
        <row r="224">
          <cell r="B224" t="str">
            <v>19980327</v>
          </cell>
          <cell r="C224" t="str">
            <v>98-3150</v>
          </cell>
          <cell r="D224" t="str">
            <v>FK DŘEVĚNÉ LIŠTY s.r.o.</v>
          </cell>
          <cell r="E224" t="str">
            <v>662</v>
          </cell>
          <cell r="F224" t="str">
            <v>662</v>
          </cell>
          <cell r="G224" t="str">
            <v>01</v>
          </cell>
          <cell r="H224" t="str">
            <v>18.6.1998</v>
          </cell>
          <cell r="I224">
            <v>1901939</v>
          </cell>
          <cell r="J224">
            <v>0</v>
          </cell>
          <cell r="K224">
            <v>0</v>
          </cell>
          <cell r="L224">
            <v>1901939</v>
          </cell>
          <cell r="M224" t="str">
            <v>02</v>
          </cell>
          <cell r="N224" t="str">
            <v>FREI</v>
          </cell>
        </row>
        <row r="225">
          <cell r="B225" t="str">
            <v>19980327</v>
          </cell>
          <cell r="C225" t="str">
            <v>98-5103</v>
          </cell>
          <cell r="D225" t="str">
            <v>CARINVEST GROUP a.s.</v>
          </cell>
          <cell r="E225" t="str">
            <v>670</v>
          </cell>
          <cell r="F225" t="str">
            <v>670</v>
          </cell>
          <cell r="G225" t="str">
            <v>01</v>
          </cell>
          <cell r="H225" t="str">
            <v>1.4.1998</v>
          </cell>
          <cell r="I225">
            <v>958672</v>
          </cell>
          <cell r="J225">
            <v>0</v>
          </cell>
          <cell r="K225">
            <v>0</v>
          </cell>
          <cell r="L225">
            <v>958672</v>
          </cell>
          <cell r="M225" t="str">
            <v>03</v>
          </cell>
          <cell r="N225" t="str">
            <v>MISEC</v>
          </cell>
          <cell r="O225" t="str">
            <v>19980403</v>
          </cell>
        </row>
        <row r="226">
          <cell r="B226" t="str">
            <v>19980330</v>
          </cell>
          <cell r="C226" t="str">
            <v>98-7097</v>
          </cell>
          <cell r="D226" t="str">
            <v>TANEX PLASTY a.s.</v>
          </cell>
          <cell r="E226" t="str">
            <v>634</v>
          </cell>
          <cell r="F226" t="str">
            <v>634</v>
          </cell>
          <cell r="G226" t="str">
            <v>01</v>
          </cell>
          <cell r="H226" t="str">
            <v>19.5.1998</v>
          </cell>
          <cell r="I226">
            <v>2261000</v>
          </cell>
          <cell r="J226">
            <v>2261000</v>
          </cell>
          <cell r="K226">
            <v>0</v>
          </cell>
          <cell r="L226">
            <v>0</v>
          </cell>
          <cell r="M226" t="str">
            <v>04</v>
          </cell>
          <cell r="N226" t="str">
            <v>SOURK</v>
          </cell>
          <cell r="O226" t="str">
            <v>19980430</v>
          </cell>
        </row>
        <row r="227">
          <cell r="B227" t="str">
            <v>19980330</v>
          </cell>
          <cell r="C227" t="str">
            <v>98-5104</v>
          </cell>
          <cell r="D227" t="str">
            <v>AUTOLEASING s.r.o.</v>
          </cell>
          <cell r="E227" t="str">
            <v>670</v>
          </cell>
          <cell r="F227" t="str">
            <v>670</v>
          </cell>
          <cell r="G227" t="str">
            <v>01</v>
          </cell>
          <cell r="H227" t="str">
            <v>14.4.1998</v>
          </cell>
          <cell r="I227">
            <v>580778</v>
          </cell>
          <cell r="J227">
            <v>0</v>
          </cell>
          <cell r="K227">
            <v>0</v>
          </cell>
          <cell r="L227">
            <v>580778</v>
          </cell>
          <cell r="M227" t="str">
            <v>03</v>
          </cell>
          <cell r="N227" t="str">
            <v>FLORC</v>
          </cell>
        </row>
        <row r="228">
          <cell r="B228" t="str">
            <v>19980330</v>
          </cell>
          <cell r="C228" t="str">
            <v>98-3146</v>
          </cell>
          <cell r="D228" t="str">
            <v>BRON s.r.o.</v>
          </cell>
          <cell r="E228" t="str">
            <v>670</v>
          </cell>
          <cell r="F228" t="str">
            <v>670</v>
          </cell>
          <cell r="G228" t="str">
            <v>01</v>
          </cell>
          <cell r="H228" t="str">
            <v>18.6.1998</v>
          </cell>
          <cell r="I228">
            <v>229475</v>
          </cell>
          <cell r="J228">
            <v>0</v>
          </cell>
          <cell r="K228">
            <v>0</v>
          </cell>
          <cell r="L228">
            <v>229475</v>
          </cell>
          <cell r="M228" t="str">
            <v>02</v>
          </cell>
          <cell r="N228" t="str">
            <v>FREI</v>
          </cell>
        </row>
        <row r="229">
          <cell r="B229" t="str">
            <v>19980330</v>
          </cell>
          <cell r="C229" t="str">
            <v>98-1158</v>
          </cell>
          <cell r="D229" t="str">
            <v>AUTOBAZAR JELÍNEK s.r.o.</v>
          </cell>
          <cell r="E229" t="str">
            <v>670</v>
          </cell>
          <cell r="F229" t="str">
            <v>670</v>
          </cell>
          <cell r="G229" t="str">
            <v>01</v>
          </cell>
          <cell r="H229" t="str">
            <v>16.4.1998</v>
          </cell>
          <cell r="I229">
            <v>1002423</v>
          </cell>
          <cell r="J229">
            <v>0</v>
          </cell>
          <cell r="K229">
            <v>0</v>
          </cell>
          <cell r="L229">
            <v>1002423</v>
          </cell>
          <cell r="M229" t="str">
            <v>01</v>
          </cell>
          <cell r="N229" t="str">
            <v>PESEK</v>
          </cell>
        </row>
        <row r="230">
          <cell r="B230" t="str">
            <v>19980330</v>
          </cell>
          <cell r="C230" t="str">
            <v>98-3144</v>
          </cell>
          <cell r="D230" t="str">
            <v>MANA MODE s.r.o.</v>
          </cell>
          <cell r="E230" t="str">
            <v>662</v>
          </cell>
          <cell r="F230" t="str">
            <v>662</v>
          </cell>
          <cell r="G230" t="str">
            <v>04</v>
          </cell>
          <cell r="H230" t="str">
            <v>10.5.1998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 t="str">
            <v>02</v>
          </cell>
          <cell r="N230" t="str">
            <v>JANOC</v>
          </cell>
        </row>
        <row r="231">
          <cell r="B231" t="str">
            <v>19980331</v>
          </cell>
          <cell r="C231" t="str">
            <v>98-1161</v>
          </cell>
          <cell r="D231" t="str">
            <v>AUTOSTAR VELIMEX s.r.o.</v>
          </cell>
          <cell r="E231" t="str">
            <v>646</v>
          </cell>
          <cell r="F231" t="str">
            <v>646</v>
          </cell>
          <cell r="G231" t="str">
            <v>01</v>
          </cell>
          <cell r="H231" t="str">
            <v>5.5.1998</v>
          </cell>
          <cell r="I231">
            <v>1116670</v>
          </cell>
          <cell r="J231">
            <v>1116670</v>
          </cell>
          <cell r="K231">
            <v>0</v>
          </cell>
          <cell r="L231">
            <v>0</v>
          </cell>
          <cell r="M231" t="str">
            <v>01</v>
          </cell>
          <cell r="N231" t="str">
            <v>MELIC</v>
          </cell>
          <cell r="O231" t="str">
            <v>19980526</v>
          </cell>
        </row>
        <row r="232">
          <cell r="B232" t="str">
            <v>19980331</v>
          </cell>
          <cell r="C232" t="str">
            <v>98-3143</v>
          </cell>
          <cell r="D232" t="str">
            <v>ZÍMA STANISLAV ING.</v>
          </cell>
          <cell r="E232" t="str">
            <v>674</v>
          </cell>
          <cell r="F232" t="str">
            <v>674</v>
          </cell>
          <cell r="G232" t="str">
            <v>01</v>
          </cell>
          <cell r="H232" t="str">
            <v>18.6.1998</v>
          </cell>
          <cell r="I232">
            <v>239008</v>
          </cell>
          <cell r="J232">
            <v>0</v>
          </cell>
          <cell r="K232">
            <v>0</v>
          </cell>
          <cell r="L232">
            <v>239008</v>
          </cell>
          <cell r="M232" t="str">
            <v>02</v>
          </cell>
          <cell r="N232" t="str">
            <v>GAJ</v>
          </cell>
        </row>
        <row r="233">
          <cell r="B233" t="str">
            <v>19980331</v>
          </cell>
          <cell r="C233" t="str">
            <v>98-3147</v>
          </cell>
          <cell r="D233" t="str">
            <v>HYDRO ZNOJMO a.s.</v>
          </cell>
          <cell r="E233" t="str">
            <v>670</v>
          </cell>
          <cell r="F233" t="str">
            <v>670</v>
          </cell>
          <cell r="G233" t="str">
            <v>01</v>
          </cell>
          <cell r="H233" t="str">
            <v>14.4.1998</v>
          </cell>
          <cell r="I233">
            <v>1807150</v>
          </cell>
          <cell r="J233">
            <v>0</v>
          </cell>
          <cell r="K233">
            <v>0</v>
          </cell>
          <cell r="L233">
            <v>1807150</v>
          </cell>
          <cell r="M233" t="str">
            <v>02</v>
          </cell>
          <cell r="N233" t="str">
            <v>FORMA</v>
          </cell>
        </row>
        <row r="234">
          <cell r="B234" t="str">
            <v>19980331</v>
          </cell>
          <cell r="C234" t="str">
            <v>98-5108</v>
          </cell>
          <cell r="D234" t="str">
            <v>IKTUS s.r.o.</v>
          </cell>
          <cell r="E234" t="str">
            <v>670</v>
          </cell>
          <cell r="F234" t="str">
            <v>670</v>
          </cell>
          <cell r="G234" t="str">
            <v>01</v>
          </cell>
          <cell r="H234" t="str">
            <v>10.4.1998</v>
          </cell>
          <cell r="I234">
            <v>1838031</v>
          </cell>
          <cell r="J234">
            <v>0</v>
          </cell>
          <cell r="K234">
            <v>0</v>
          </cell>
          <cell r="L234">
            <v>1838031</v>
          </cell>
          <cell r="M234" t="str">
            <v>03</v>
          </cell>
          <cell r="N234" t="str">
            <v>FLORC</v>
          </cell>
        </row>
        <row r="235">
          <cell r="B235" t="str">
            <v>19980331</v>
          </cell>
          <cell r="C235" t="str">
            <v>98-8545</v>
          </cell>
          <cell r="D235" t="str">
            <v>NOVOTNÝ JARMIL</v>
          </cell>
          <cell r="E235" t="str">
            <v>663</v>
          </cell>
          <cell r="F235" t="str">
            <v>663</v>
          </cell>
          <cell r="G235" t="str">
            <v>01</v>
          </cell>
          <cell r="H235" t="str">
            <v>31.3.1998</v>
          </cell>
          <cell r="I235">
            <v>486027</v>
          </cell>
          <cell r="J235">
            <v>0</v>
          </cell>
          <cell r="K235">
            <v>48000</v>
          </cell>
          <cell r="L235">
            <v>438027</v>
          </cell>
          <cell r="M235" t="str">
            <v>05</v>
          </cell>
          <cell r="N235" t="str">
            <v>FIALO</v>
          </cell>
        </row>
        <row r="236">
          <cell r="B236" t="str">
            <v>19980401</v>
          </cell>
          <cell r="C236" t="str">
            <v>98-7102</v>
          </cell>
          <cell r="D236" t="str">
            <v>ZELENÝ DŮM s.r.o.</v>
          </cell>
          <cell r="E236" t="str">
            <v>670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 t="str">
            <v>04</v>
          </cell>
          <cell r="N236" t="str">
            <v>SMETA</v>
          </cell>
        </row>
        <row r="237">
          <cell r="B237" t="str">
            <v>19980401</v>
          </cell>
          <cell r="C237" t="str">
            <v>98-5110</v>
          </cell>
          <cell r="D237" t="str">
            <v>ELIASS SPORT s.r.o.</v>
          </cell>
          <cell r="E237" t="str">
            <v>670</v>
          </cell>
          <cell r="F237" t="str">
            <v>670</v>
          </cell>
          <cell r="G237" t="str">
            <v>01</v>
          </cell>
          <cell r="H237" t="str">
            <v>3.4.1998</v>
          </cell>
          <cell r="I237">
            <v>309420</v>
          </cell>
          <cell r="J237">
            <v>0</v>
          </cell>
          <cell r="K237">
            <v>0</v>
          </cell>
          <cell r="L237">
            <v>309420</v>
          </cell>
          <cell r="M237" t="str">
            <v>03</v>
          </cell>
          <cell r="N237" t="str">
            <v>HYZOV</v>
          </cell>
          <cell r="O237" t="str">
            <v>19980406</v>
          </cell>
        </row>
        <row r="238">
          <cell r="B238" t="str">
            <v>19980401</v>
          </cell>
          <cell r="C238" t="str">
            <v>98-3148</v>
          </cell>
          <cell r="D238" t="str">
            <v>TICHÝ JAN ING.</v>
          </cell>
          <cell r="E238" t="str">
            <v>662</v>
          </cell>
          <cell r="F238" t="str">
            <v>662</v>
          </cell>
          <cell r="G238" t="str">
            <v>01</v>
          </cell>
          <cell r="H238" t="str">
            <v>2.4.1998</v>
          </cell>
          <cell r="I238">
            <v>145096</v>
          </cell>
          <cell r="J238">
            <v>0</v>
          </cell>
          <cell r="K238">
            <v>0</v>
          </cell>
          <cell r="L238">
            <v>145096</v>
          </cell>
          <cell r="M238" t="str">
            <v>02</v>
          </cell>
          <cell r="N238" t="str">
            <v>PARIZ</v>
          </cell>
        </row>
        <row r="239">
          <cell r="B239" t="str">
            <v>19980402</v>
          </cell>
          <cell r="C239" t="str">
            <v>98-3151</v>
          </cell>
          <cell r="D239" t="str">
            <v>MB KARTON s.r.o.</v>
          </cell>
          <cell r="E239" t="str">
            <v>646</v>
          </cell>
          <cell r="F239" t="str">
            <v>646</v>
          </cell>
          <cell r="G239" t="str">
            <v>01</v>
          </cell>
          <cell r="H239" t="str">
            <v>17.4.1998</v>
          </cell>
          <cell r="I239">
            <v>3445651</v>
          </cell>
          <cell r="J239">
            <v>3445651</v>
          </cell>
          <cell r="K239">
            <v>0</v>
          </cell>
          <cell r="L239">
            <v>0</v>
          </cell>
          <cell r="M239" t="str">
            <v>02</v>
          </cell>
          <cell r="N239" t="str">
            <v>DANKO</v>
          </cell>
          <cell r="O239" t="str">
            <v>19980422</v>
          </cell>
        </row>
        <row r="240">
          <cell r="B240" t="str">
            <v>19980403</v>
          </cell>
          <cell r="C240" t="str">
            <v>98-5117</v>
          </cell>
          <cell r="D240" t="str">
            <v>JC MARKET s.r.o.</v>
          </cell>
          <cell r="E240" t="str">
            <v>675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 t="str">
            <v>03</v>
          </cell>
          <cell r="N240" t="str">
            <v>FLORC</v>
          </cell>
        </row>
        <row r="241">
          <cell r="B241" t="str">
            <v>19980403</v>
          </cell>
          <cell r="C241" t="str">
            <v>98-7103</v>
          </cell>
          <cell r="D241" t="str">
            <v>ECOTEX s.r.o.</v>
          </cell>
          <cell r="E241" t="str">
            <v>646</v>
          </cell>
          <cell r="F241" t="str">
            <v>646</v>
          </cell>
          <cell r="G241" t="str">
            <v>01</v>
          </cell>
          <cell r="H241" t="str">
            <v>4.5.1998</v>
          </cell>
          <cell r="I241">
            <v>2691533</v>
          </cell>
          <cell r="J241">
            <v>2691533</v>
          </cell>
          <cell r="K241">
            <v>0</v>
          </cell>
          <cell r="L241">
            <v>0</v>
          </cell>
          <cell r="M241" t="str">
            <v>04</v>
          </cell>
          <cell r="N241" t="str">
            <v>SMETA</v>
          </cell>
          <cell r="O241" t="str">
            <v>19980511</v>
          </cell>
        </row>
        <row r="242">
          <cell r="B242" t="str">
            <v>19980403</v>
          </cell>
          <cell r="C242" t="str">
            <v>98-7103</v>
          </cell>
          <cell r="D242" t="str">
            <v>ECOTEX s.r.o.</v>
          </cell>
          <cell r="E242" t="str">
            <v>646</v>
          </cell>
          <cell r="F242" t="str">
            <v>646</v>
          </cell>
          <cell r="G242" t="str">
            <v>01</v>
          </cell>
          <cell r="H242" t="str">
            <v>4.5.1998</v>
          </cell>
          <cell r="I242">
            <v>2691533</v>
          </cell>
          <cell r="J242">
            <v>2691533</v>
          </cell>
          <cell r="K242">
            <v>0</v>
          </cell>
          <cell r="L242">
            <v>0</v>
          </cell>
          <cell r="M242" t="str">
            <v>04</v>
          </cell>
          <cell r="N242" t="str">
            <v>SMETA</v>
          </cell>
          <cell r="O242" t="str">
            <v>19980511</v>
          </cell>
        </row>
        <row r="243">
          <cell r="B243" t="str">
            <v>19980406</v>
          </cell>
          <cell r="C243" t="str">
            <v>98-3155</v>
          </cell>
          <cell r="D243" t="str">
            <v>KLS ELEKTRO s.r.o.</v>
          </cell>
          <cell r="E243" t="str">
            <v>670</v>
          </cell>
          <cell r="F243" t="str">
            <v>670</v>
          </cell>
          <cell r="G243" t="str">
            <v>01</v>
          </cell>
          <cell r="H243" t="str">
            <v>20.4.1998</v>
          </cell>
          <cell r="I243">
            <v>183309</v>
          </cell>
          <cell r="J243">
            <v>0</v>
          </cell>
          <cell r="K243">
            <v>0</v>
          </cell>
          <cell r="L243">
            <v>183309</v>
          </cell>
          <cell r="M243" t="str">
            <v>02</v>
          </cell>
          <cell r="N243" t="str">
            <v>FORMA</v>
          </cell>
        </row>
        <row r="244">
          <cell r="B244" t="str">
            <v>19980406</v>
          </cell>
          <cell r="C244" t="str">
            <v>98-3156</v>
          </cell>
          <cell r="D244" t="str">
            <v>MALOUŠEK ALOIS MUDR.</v>
          </cell>
          <cell r="E244" t="str">
            <v>670</v>
          </cell>
          <cell r="F244" t="str">
            <v>670</v>
          </cell>
          <cell r="G244" t="str">
            <v>01</v>
          </cell>
          <cell r="H244" t="str">
            <v>9.4.1998</v>
          </cell>
          <cell r="I244">
            <v>316148</v>
          </cell>
          <cell r="J244">
            <v>0</v>
          </cell>
          <cell r="K244">
            <v>0</v>
          </cell>
          <cell r="L244">
            <v>316148</v>
          </cell>
          <cell r="M244" t="str">
            <v>02</v>
          </cell>
          <cell r="N244" t="str">
            <v>TOUSK</v>
          </cell>
        </row>
        <row r="245">
          <cell r="B245" t="str">
            <v>19980406</v>
          </cell>
          <cell r="C245" t="str">
            <v>98-5119</v>
          </cell>
          <cell r="D245" t="str">
            <v>GELTEX s.r.o.</v>
          </cell>
          <cell r="E245" t="str">
            <v>670</v>
          </cell>
          <cell r="F245" t="str">
            <v>670</v>
          </cell>
          <cell r="G245" t="str">
            <v>01</v>
          </cell>
          <cell r="H245" t="str">
            <v>14.4.1998</v>
          </cell>
          <cell r="I245">
            <v>668166</v>
          </cell>
          <cell r="J245">
            <v>0</v>
          </cell>
          <cell r="K245">
            <v>0</v>
          </cell>
          <cell r="L245">
            <v>668166</v>
          </cell>
          <cell r="M245" t="str">
            <v>03</v>
          </cell>
          <cell r="N245" t="str">
            <v>KLEPA</v>
          </cell>
        </row>
        <row r="246">
          <cell r="B246" t="str">
            <v>19980407</v>
          </cell>
          <cell r="C246" t="str">
            <v>98-7106</v>
          </cell>
          <cell r="D246" t="str">
            <v>OPES a.s.</v>
          </cell>
          <cell r="E246" t="str">
            <v>670</v>
          </cell>
          <cell r="G246" t="str">
            <v>02</v>
          </cell>
          <cell r="H246" t="str">
            <v>9.4.1998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 t="str">
            <v>04</v>
          </cell>
          <cell r="N246" t="str">
            <v>HOFMA</v>
          </cell>
        </row>
        <row r="247">
          <cell r="B247" t="str">
            <v>19980407</v>
          </cell>
          <cell r="C247" t="str">
            <v>98-1166</v>
          </cell>
          <cell r="D247" t="str">
            <v>LOUNSKÉ TEPELNÉ HOSPODÁŘ.sro</v>
          </cell>
          <cell r="E247" t="str">
            <v>670</v>
          </cell>
          <cell r="F247" t="str">
            <v>670</v>
          </cell>
          <cell r="G247" t="str">
            <v>01</v>
          </cell>
          <cell r="H247" t="str">
            <v>5.5.1998</v>
          </cell>
          <cell r="I247">
            <v>3748800</v>
          </cell>
          <cell r="J247">
            <v>0</v>
          </cell>
          <cell r="K247">
            <v>0</v>
          </cell>
          <cell r="L247">
            <v>3748800</v>
          </cell>
          <cell r="M247" t="str">
            <v>01</v>
          </cell>
          <cell r="N247" t="str">
            <v>MELIC</v>
          </cell>
        </row>
        <row r="248">
          <cell r="B248" t="str">
            <v>19980407</v>
          </cell>
          <cell r="C248" t="str">
            <v>98-3157</v>
          </cell>
          <cell r="D248" t="str">
            <v>ROBOTKA MILOSLAV ING.</v>
          </cell>
          <cell r="E248" t="str">
            <v>662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 t="str">
            <v>02</v>
          </cell>
          <cell r="N248" t="str">
            <v>GAJ</v>
          </cell>
        </row>
        <row r="249">
          <cell r="B249" t="str">
            <v>19980407</v>
          </cell>
          <cell r="C249" t="str">
            <v>98-5121</v>
          </cell>
          <cell r="D249" t="str">
            <v>MELITES s.r.o.</v>
          </cell>
          <cell r="E249" t="str">
            <v>662</v>
          </cell>
          <cell r="F249" t="str">
            <v>662</v>
          </cell>
          <cell r="G249" t="str">
            <v>01</v>
          </cell>
          <cell r="H249" t="str">
            <v>7.4.1998</v>
          </cell>
          <cell r="I249">
            <v>532927</v>
          </cell>
          <cell r="J249">
            <v>0</v>
          </cell>
          <cell r="K249">
            <v>0</v>
          </cell>
          <cell r="L249">
            <v>532927</v>
          </cell>
          <cell r="M249" t="str">
            <v>03</v>
          </cell>
          <cell r="N249" t="str">
            <v>CVIKO</v>
          </cell>
        </row>
        <row r="250">
          <cell r="B250" t="str">
            <v>19980407</v>
          </cell>
          <cell r="C250" t="str">
            <v>98-5124</v>
          </cell>
          <cell r="D250" t="str">
            <v>STOMIX s.r.o.</v>
          </cell>
          <cell r="E250" t="str">
            <v>670</v>
          </cell>
          <cell r="F250" t="str">
            <v>670</v>
          </cell>
          <cell r="G250" t="str">
            <v>01</v>
          </cell>
          <cell r="H250" t="str">
            <v>6.5.1998</v>
          </cell>
          <cell r="I250">
            <v>913991</v>
          </cell>
          <cell r="J250">
            <v>0</v>
          </cell>
          <cell r="K250">
            <v>0</v>
          </cell>
          <cell r="L250">
            <v>913991</v>
          </cell>
          <cell r="M250" t="str">
            <v>03</v>
          </cell>
          <cell r="N250" t="str">
            <v>FLORC</v>
          </cell>
        </row>
        <row r="251">
          <cell r="B251" t="str">
            <v>19980408</v>
          </cell>
          <cell r="C251" t="str">
            <v>98-5120</v>
          </cell>
          <cell r="D251" t="str">
            <v>PILA KRNOV s.r.o.</v>
          </cell>
          <cell r="E251" t="str">
            <v>676</v>
          </cell>
          <cell r="F251" t="str">
            <v>676</v>
          </cell>
          <cell r="G251" t="str">
            <v>01</v>
          </cell>
          <cell r="H251" t="str">
            <v>28.4.1998</v>
          </cell>
          <cell r="I251">
            <v>2007068</v>
          </cell>
          <cell r="J251">
            <v>0</v>
          </cell>
          <cell r="K251">
            <v>0</v>
          </cell>
          <cell r="L251">
            <v>2007068</v>
          </cell>
          <cell r="M251" t="str">
            <v>03</v>
          </cell>
          <cell r="N251" t="str">
            <v>MELCO</v>
          </cell>
        </row>
        <row r="252">
          <cell r="B252" t="str">
            <v>19980409</v>
          </cell>
          <cell r="C252" t="str">
            <v>98-3158</v>
          </cell>
          <cell r="D252" t="str">
            <v>AGROPRODUKT SUPÍKOVICE s.r.o.</v>
          </cell>
          <cell r="E252" t="str">
            <v>670</v>
          </cell>
          <cell r="F252" t="str">
            <v>670</v>
          </cell>
          <cell r="G252" t="str">
            <v>01</v>
          </cell>
          <cell r="H252" t="str">
            <v>16.4.1998</v>
          </cell>
          <cell r="I252">
            <v>390107</v>
          </cell>
          <cell r="J252">
            <v>0</v>
          </cell>
          <cell r="K252">
            <v>0</v>
          </cell>
          <cell r="L252">
            <v>390107</v>
          </cell>
          <cell r="M252" t="str">
            <v>02</v>
          </cell>
          <cell r="N252" t="str">
            <v>HARNO</v>
          </cell>
        </row>
        <row r="253">
          <cell r="B253" t="str">
            <v>19980409</v>
          </cell>
          <cell r="C253" t="str">
            <v>98-1170</v>
          </cell>
          <cell r="D253" t="str">
            <v>ASTERA DESING s.r.o.</v>
          </cell>
          <cell r="E253" t="str">
            <v>670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 t="str">
            <v>01</v>
          </cell>
          <cell r="N253" t="str">
            <v>LOUSK</v>
          </cell>
        </row>
        <row r="254">
          <cell r="B254" t="str">
            <v>19980410</v>
          </cell>
          <cell r="C254" t="str">
            <v>98-3159</v>
          </cell>
          <cell r="D254" t="str">
            <v>SADÍLEK OLDŘICH</v>
          </cell>
          <cell r="E254" t="str">
            <v>670</v>
          </cell>
          <cell r="F254" t="str">
            <v>670</v>
          </cell>
          <cell r="G254" t="str">
            <v>01</v>
          </cell>
          <cell r="H254" t="str">
            <v>18.6.1998</v>
          </cell>
          <cell r="I254">
            <v>663296</v>
          </cell>
          <cell r="J254">
            <v>0</v>
          </cell>
          <cell r="K254">
            <v>0</v>
          </cell>
          <cell r="L254">
            <v>663296</v>
          </cell>
          <cell r="M254" t="str">
            <v>02</v>
          </cell>
          <cell r="N254" t="str">
            <v>GAJ</v>
          </cell>
        </row>
        <row r="255">
          <cell r="B255" t="str">
            <v>19980414</v>
          </cell>
          <cell r="C255" t="str">
            <v>98-1169</v>
          </cell>
          <cell r="D255" t="str">
            <v>TOPAS PLUS s.r.o.</v>
          </cell>
          <cell r="E255" t="str">
            <v>676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 t="str">
            <v>01</v>
          </cell>
          <cell r="N255" t="str">
            <v>BILKO</v>
          </cell>
        </row>
        <row r="256">
          <cell r="B256" t="str">
            <v>19980414</v>
          </cell>
          <cell r="C256" t="str">
            <v>98-3160</v>
          </cell>
          <cell r="D256" t="str">
            <v>ZEDNÍČEK JINDŘICH</v>
          </cell>
          <cell r="E256" t="str">
            <v>670</v>
          </cell>
          <cell r="F256" t="str">
            <v>670</v>
          </cell>
          <cell r="G256" t="str">
            <v>01</v>
          </cell>
          <cell r="H256" t="str">
            <v>20.4.1998</v>
          </cell>
          <cell r="I256">
            <v>507619</v>
          </cell>
          <cell r="J256">
            <v>0</v>
          </cell>
          <cell r="K256">
            <v>0</v>
          </cell>
          <cell r="L256">
            <v>507619</v>
          </cell>
          <cell r="M256" t="str">
            <v>02</v>
          </cell>
          <cell r="N256" t="str">
            <v>TOUSK</v>
          </cell>
        </row>
        <row r="257">
          <cell r="B257" t="str">
            <v>19980414</v>
          </cell>
          <cell r="C257" t="str">
            <v>98-8550</v>
          </cell>
          <cell r="D257" t="str">
            <v>MIŠKOVSKÝ KAMIL</v>
          </cell>
          <cell r="E257" t="str">
            <v>670</v>
          </cell>
          <cell r="F257" t="str">
            <v>670</v>
          </cell>
          <cell r="G257" t="str">
            <v>01</v>
          </cell>
          <cell r="H257" t="str">
            <v>14.5.1998</v>
          </cell>
          <cell r="I257">
            <v>508578</v>
          </cell>
          <cell r="J257">
            <v>0</v>
          </cell>
          <cell r="K257">
            <v>0</v>
          </cell>
          <cell r="L257">
            <v>508578</v>
          </cell>
          <cell r="M257" t="str">
            <v>05</v>
          </cell>
          <cell r="N257" t="str">
            <v>FIALO</v>
          </cell>
        </row>
        <row r="258">
          <cell r="B258" t="str">
            <v>19980414</v>
          </cell>
          <cell r="C258" t="str">
            <v>98-8555</v>
          </cell>
          <cell r="D258" t="str">
            <v>BÁRTA VÁCLAV</v>
          </cell>
          <cell r="E258" t="str">
            <v>670</v>
          </cell>
          <cell r="F258" t="str">
            <v>670</v>
          </cell>
          <cell r="G258" t="str">
            <v>01</v>
          </cell>
          <cell r="H258" t="str">
            <v>18.6.1998</v>
          </cell>
          <cell r="I258">
            <v>1217223</v>
          </cell>
          <cell r="J258">
            <v>0</v>
          </cell>
          <cell r="K258">
            <v>0</v>
          </cell>
          <cell r="L258">
            <v>1217223</v>
          </cell>
          <cell r="M258" t="str">
            <v>05</v>
          </cell>
          <cell r="N258" t="str">
            <v>FIALO</v>
          </cell>
        </row>
        <row r="259">
          <cell r="B259" t="str">
            <v>19980415</v>
          </cell>
          <cell r="C259" t="str">
            <v>98-5130</v>
          </cell>
          <cell r="D259" t="str">
            <v>ARNET OSTRAVA s.r.o.</v>
          </cell>
          <cell r="E259" t="str">
            <v>670</v>
          </cell>
          <cell r="G259" t="str">
            <v>02</v>
          </cell>
          <cell r="H259" t="str">
            <v>4.5.1998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 t="str">
            <v>03</v>
          </cell>
          <cell r="N259" t="str">
            <v>KLEPA</v>
          </cell>
        </row>
        <row r="260">
          <cell r="B260" t="str">
            <v>19980415</v>
          </cell>
          <cell r="C260" t="str">
            <v>98-7109</v>
          </cell>
          <cell r="D260" t="str">
            <v>CHARVÁT JIŘÍ</v>
          </cell>
          <cell r="E260" t="str">
            <v>662</v>
          </cell>
          <cell r="G260" t="str">
            <v>03</v>
          </cell>
          <cell r="H260" t="str">
            <v>13.5.1998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 t="str">
            <v>04</v>
          </cell>
          <cell r="N260" t="str">
            <v>HOFMA</v>
          </cell>
        </row>
        <row r="261">
          <cell r="B261" t="str">
            <v>19980415</v>
          </cell>
          <cell r="C261" t="str">
            <v>98-8551</v>
          </cell>
          <cell r="D261" t="str">
            <v>AUTOKOMFORT spol.s r.o.</v>
          </cell>
          <cell r="E261" t="str">
            <v>670</v>
          </cell>
          <cell r="F261" t="str">
            <v>670</v>
          </cell>
          <cell r="G261" t="str">
            <v>01</v>
          </cell>
          <cell r="H261" t="str">
            <v>18.6.1998</v>
          </cell>
          <cell r="I261">
            <v>35022</v>
          </cell>
          <cell r="J261">
            <v>0</v>
          </cell>
          <cell r="K261">
            <v>0</v>
          </cell>
          <cell r="L261">
            <v>35022</v>
          </cell>
          <cell r="M261" t="str">
            <v>05</v>
          </cell>
          <cell r="N261" t="str">
            <v>PASKO</v>
          </cell>
        </row>
        <row r="262">
          <cell r="B262" t="str">
            <v>19980416</v>
          </cell>
          <cell r="C262" t="str">
            <v>98-5132</v>
          </cell>
          <cell r="D262" t="str">
            <v>AUTEKA s.r.o.</v>
          </cell>
          <cell r="E262" t="str">
            <v>670</v>
          </cell>
          <cell r="F262" t="str">
            <v>670</v>
          </cell>
          <cell r="G262" t="str">
            <v>01</v>
          </cell>
          <cell r="H262" t="str">
            <v>21.5.1998</v>
          </cell>
          <cell r="I262">
            <v>963852</v>
          </cell>
          <cell r="J262">
            <v>0</v>
          </cell>
          <cell r="K262">
            <v>0</v>
          </cell>
          <cell r="L262">
            <v>963852</v>
          </cell>
          <cell r="M262" t="str">
            <v>03</v>
          </cell>
          <cell r="N262" t="str">
            <v>KLEPA</v>
          </cell>
        </row>
        <row r="263">
          <cell r="B263" t="str">
            <v>19980416</v>
          </cell>
          <cell r="C263" t="str">
            <v>98-7114</v>
          </cell>
          <cell r="D263" t="str">
            <v>FROLEN LINEX-EXPORT s.r.o.</v>
          </cell>
          <cell r="E263" t="str">
            <v>658</v>
          </cell>
          <cell r="F263" t="str">
            <v>658</v>
          </cell>
          <cell r="G263" t="str">
            <v>01</v>
          </cell>
          <cell r="H263" t="str">
            <v>28.5.1998</v>
          </cell>
          <cell r="I263">
            <v>963473</v>
          </cell>
          <cell r="J263">
            <v>0</v>
          </cell>
          <cell r="K263">
            <v>0</v>
          </cell>
          <cell r="L263">
            <v>963473</v>
          </cell>
          <cell r="M263" t="str">
            <v>04</v>
          </cell>
          <cell r="N263" t="str">
            <v>VESEL</v>
          </cell>
        </row>
        <row r="264">
          <cell r="B264" t="str">
            <v>19980416</v>
          </cell>
          <cell r="C264" t="str">
            <v>98-7111</v>
          </cell>
          <cell r="D264" t="str">
            <v>PLEVA MILAN</v>
          </cell>
          <cell r="E264" t="str">
            <v>658</v>
          </cell>
          <cell r="F264" t="str">
            <v>658</v>
          </cell>
          <cell r="G264" t="str">
            <v>01</v>
          </cell>
          <cell r="H264" t="str">
            <v>30.4.1998</v>
          </cell>
          <cell r="I264">
            <v>1317474</v>
          </cell>
          <cell r="J264">
            <v>0</v>
          </cell>
          <cell r="K264">
            <v>0</v>
          </cell>
          <cell r="L264">
            <v>1317474</v>
          </cell>
          <cell r="M264" t="str">
            <v>04</v>
          </cell>
          <cell r="N264" t="str">
            <v>MATEJ</v>
          </cell>
        </row>
        <row r="265">
          <cell r="B265" t="str">
            <v>19980416</v>
          </cell>
          <cell r="C265" t="str">
            <v>98-1172</v>
          </cell>
          <cell r="D265" t="str">
            <v>EKO VOLFARTICE a.s.</v>
          </cell>
          <cell r="E265" t="str">
            <v>662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 t="str">
            <v>01</v>
          </cell>
          <cell r="N265" t="str">
            <v>LOUSK</v>
          </cell>
        </row>
        <row r="266">
          <cell r="B266" t="str">
            <v>19980416</v>
          </cell>
          <cell r="C266" t="str">
            <v>98-3163</v>
          </cell>
          <cell r="D266" t="str">
            <v>KUBÍČEK MIROSLAV</v>
          </cell>
          <cell r="E266" t="str">
            <v>670</v>
          </cell>
          <cell r="F266" t="str">
            <v>670</v>
          </cell>
          <cell r="G266" t="str">
            <v>01</v>
          </cell>
          <cell r="H266" t="str">
            <v>20.4.1998</v>
          </cell>
          <cell r="I266">
            <v>165894</v>
          </cell>
          <cell r="J266">
            <v>0</v>
          </cell>
          <cell r="K266">
            <v>0</v>
          </cell>
          <cell r="L266">
            <v>165894</v>
          </cell>
          <cell r="M266" t="str">
            <v>02</v>
          </cell>
          <cell r="N266" t="str">
            <v>FORMA</v>
          </cell>
        </row>
        <row r="267">
          <cell r="B267" t="str">
            <v>19980416</v>
          </cell>
          <cell r="C267" t="str">
            <v>98-3165</v>
          </cell>
          <cell r="D267" t="str">
            <v>EDEN JINOLICE s.r.o.</v>
          </cell>
          <cell r="E267" t="str">
            <v>662</v>
          </cell>
          <cell r="F267" t="str">
            <v>662</v>
          </cell>
          <cell r="G267" t="str">
            <v>01</v>
          </cell>
          <cell r="H267" t="str">
            <v>16.6.1998</v>
          </cell>
          <cell r="I267">
            <v>2047915</v>
          </cell>
          <cell r="J267">
            <v>0</v>
          </cell>
          <cell r="K267">
            <v>0</v>
          </cell>
          <cell r="L267">
            <v>2047915</v>
          </cell>
          <cell r="M267" t="str">
            <v>02</v>
          </cell>
          <cell r="N267" t="str">
            <v>SEDLA</v>
          </cell>
        </row>
        <row r="268">
          <cell r="B268" t="str">
            <v>19980417</v>
          </cell>
          <cell r="C268" t="str">
            <v>98-7116</v>
          </cell>
          <cell r="D268" t="str">
            <v>DŘEVOZÁVOD PRAŽAN s.r.o.</v>
          </cell>
          <cell r="E268" t="str">
            <v>646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 t="str">
            <v>04</v>
          </cell>
          <cell r="N268" t="str">
            <v>SMETA</v>
          </cell>
        </row>
        <row r="269">
          <cell r="B269" t="str">
            <v>19980420</v>
          </cell>
          <cell r="C269" t="str">
            <v>98-5135</v>
          </cell>
          <cell r="D269" t="str">
            <v>BAMBUŠEK JAROSLAV</v>
          </cell>
          <cell r="E269" t="str">
            <v>670</v>
          </cell>
          <cell r="F269" t="str">
            <v>670</v>
          </cell>
          <cell r="G269" t="str">
            <v>01</v>
          </cell>
          <cell r="H269" t="str">
            <v>6.5.1998</v>
          </cell>
          <cell r="I269">
            <v>59486</v>
          </cell>
          <cell r="J269">
            <v>0</v>
          </cell>
          <cell r="K269">
            <v>0</v>
          </cell>
          <cell r="L269">
            <v>59486</v>
          </cell>
          <cell r="M269" t="str">
            <v>03</v>
          </cell>
          <cell r="N269" t="str">
            <v>KLEPA</v>
          </cell>
        </row>
        <row r="270">
          <cell r="B270" t="str">
            <v>19980420</v>
          </cell>
          <cell r="C270" t="str">
            <v>98-5144</v>
          </cell>
          <cell r="D270" t="str">
            <v>MORAVIA TRADING a.s.</v>
          </cell>
          <cell r="E270" t="str">
            <v>670</v>
          </cell>
          <cell r="F270" t="str">
            <v>670</v>
          </cell>
          <cell r="G270" t="str">
            <v>01</v>
          </cell>
          <cell r="H270" t="str">
            <v>21.5.1998</v>
          </cell>
          <cell r="I270">
            <v>5313563</v>
          </cell>
          <cell r="J270">
            <v>0</v>
          </cell>
          <cell r="K270">
            <v>0</v>
          </cell>
          <cell r="L270">
            <v>5313563</v>
          </cell>
          <cell r="M270" t="str">
            <v>03</v>
          </cell>
          <cell r="N270" t="str">
            <v>KLEPA</v>
          </cell>
        </row>
        <row r="271">
          <cell r="B271" t="str">
            <v>19980420</v>
          </cell>
          <cell r="C271" t="str">
            <v>98-7117</v>
          </cell>
          <cell r="D271" t="str">
            <v>NATURAL KERAMIKA s.r.o.</v>
          </cell>
          <cell r="E271" t="str">
            <v>676</v>
          </cell>
          <cell r="F271" t="str">
            <v>676</v>
          </cell>
          <cell r="G271" t="str">
            <v>01</v>
          </cell>
          <cell r="H271" t="str">
            <v>20.5.1998</v>
          </cell>
          <cell r="I271">
            <v>1045724</v>
          </cell>
          <cell r="J271">
            <v>0</v>
          </cell>
          <cell r="K271">
            <v>0</v>
          </cell>
          <cell r="L271">
            <v>1045724</v>
          </cell>
          <cell r="M271" t="str">
            <v>04</v>
          </cell>
          <cell r="N271" t="str">
            <v>PLANI</v>
          </cell>
        </row>
        <row r="272">
          <cell r="B272" t="str">
            <v>19980420</v>
          </cell>
          <cell r="C272" t="str">
            <v>98-7119</v>
          </cell>
          <cell r="D272" t="str">
            <v>LOSENICKÝ LIBOR</v>
          </cell>
          <cell r="E272" t="str">
            <v>662</v>
          </cell>
          <cell r="F272" t="str">
            <v>662</v>
          </cell>
          <cell r="G272" t="str">
            <v>01</v>
          </cell>
          <cell r="H272" t="str">
            <v>16.6.1998</v>
          </cell>
          <cell r="I272">
            <v>715857</v>
          </cell>
          <cell r="J272">
            <v>0</v>
          </cell>
          <cell r="K272">
            <v>0</v>
          </cell>
          <cell r="L272">
            <v>715857</v>
          </cell>
          <cell r="M272" t="str">
            <v>04</v>
          </cell>
          <cell r="N272" t="str">
            <v>HOFMA</v>
          </cell>
        </row>
        <row r="273">
          <cell r="B273" t="str">
            <v>19980422</v>
          </cell>
          <cell r="C273" t="str">
            <v>98-7121</v>
          </cell>
          <cell r="D273" t="str">
            <v>FIALA JOSEF</v>
          </cell>
          <cell r="E273" t="str">
            <v>662</v>
          </cell>
          <cell r="F273" t="str">
            <v>662</v>
          </cell>
          <cell r="G273" t="str">
            <v>01</v>
          </cell>
          <cell r="H273" t="str">
            <v>16.6.1998</v>
          </cell>
          <cell r="I273">
            <v>983293</v>
          </cell>
          <cell r="J273">
            <v>0</v>
          </cell>
          <cell r="K273">
            <v>0</v>
          </cell>
          <cell r="L273">
            <v>983293</v>
          </cell>
          <cell r="M273" t="str">
            <v>04</v>
          </cell>
          <cell r="N273" t="str">
            <v>HOFMA</v>
          </cell>
        </row>
        <row r="274">
          <cell r="B274" t="str">
            <v>19980422</v>
          </cell>
          <cell r="C274" t="str">
            <v>98-8552</v>
          </cell>
          <cell r="D274" t="str">
            <v>UMAPO, spol. s r.o.</v>
          </cell>
          <cell r="E274" t="str">
            <v>670</v>
          </cell>
          <cell r="F274" t="str">
            <v>670</v>
          </cell>
          <cell r="G274" t="str">
            <v>01</v>
          </cell>
          <cell r="H274" t="str">
            <v>18.6.1998</v>
          </cell>
          <cell r="I274">
            <v>98031</v>
          </cell>
          <cell r="J274">
            <v>0</v>
          </cell>
          <cell r="K274">
            <v>0</v>
          </cell>
          <cell r="L274">
            <v>98031</v>
          </cell>
          <cell r="M274" t="str">
            <v>05</v>
          </cell>
          <cell r="N274" t="str">
            <v>PASKO</v>
          </cell>
        </row>
        <row r="275">
          <cell r="B275" t="str">
            <v>19980422</v>
          </cell>
          <cell r="C275" t="str">
            <v>98-5136</v>
          </cell>
          <cell r="D275" t="str">
            <v>ŠTEMONOVÁ RENÁTA-POTRAVINY</v>
          </cell>
          <cell r="E275" t="str">
            <v>670</v>
          </cell>
          <cell r="F275" t="str">
            <v>670</v>
          </cell>
          <cell r="G275" t="str">
            <v>01</v>
          </cell>
          <cell r="H275" t="str">
            <v>6.5.1998</v>
          </cell>
          <cell r="I275">
            <v>111690</v>
          </cell>
          <cell r="J275">
            <v>0</v>
          </cell>
          <cell r="K275">
            <v>0</v>
          </cell>
          <cell r="L275">
            <v>111690</v>
          </cell>
          <cell r="M275" t="str">
            <v>03</v>
          </cell>
          <cell r="N275" t="str">
            <v>KLEPA</v>
          </cell>
        </row>
        <row r="276">
          <cell r="B276" t="str">
            <v>19980423</v>
          </cell>
          <cell r="C276" t="str">
            <v>98-5137</v>
          </cell>
          <cell r="D276" t="str">
            <v>ALVE s.r.o.</v>
          </cell>
          <cell r="E276" t="str">
            <v>658</v>
          </cell>
          <cell r="F276" t="str">
            <v>658</v>
          </cell>
          <cell r="G276" t="str">
            <v>01</v>
          </cell>
          <cell r="H276" t="str">
            <v>28.4.1998</v>
          </cell>
          <cell r="I276">
            <v>3266038</v>
          </cell>
          <cell r="J276">
            <v>0</v>
          </cell>
          <cell r="K276">
            <v>0</v>
          </cell>
          <cell r="L276">
            <v>3266038</v>
          </cell>
          <cell r="M276" t="str">
            <v>03</v>
          </cell>
          <cell r="N276" t="str">
            <v>HYZOV</v>
          </cell>
        </row>
        <row r="277">
          <cell r="B277" t="str">
            <v>19980423</v>
          </cell>
          <cell r="C277" t="str">
            <v>98-5140</v>
          </cell>
          <cell r="D277" t="str">
            <v>PLAČEK PETR-HORNEX</v>
          </cell>
          <cell r="E277" t="str">
            <v>679</v>
          </cell>
          <cell r="G277" t="str">
            <v>02</v>
          </cell>
          <cell r="H277" t="str">
            <v>18.5.1998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 t="str">
            <v>03</v>
          </cell>
          <cell r="N277" t="str">
            <v>CVIKO</v>
          </cell>
        </row>
        <row r="278">
          <cell r="B278" t="str">
            <v>19980423</v>
          </cell>
          <cell r="C278" t="str">
            <v>98-7122</v>
          </cell>
          <cell r="D278" t="str">
            <v>REKUPER SYCHROV s.r.o.</v>
          </cell>
          <cell r="E278" t="str">
            <v>662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 t="str">
            <v>04</v>
          </cell>
          <cell r="N278" t="str">
            <v>SMETA</v>
          </cell>
        </row>
        <row r="279">
          <cell r="B279" t="str">
            <v>19980423</v>
          </cell>
          <cell r="C279" t="str">
            <v>98-3173</v>
          </cell>
          <cell r="D279" t="str">
            <v>RENOVA MALEC-KADLEC s.r.o.</v>
          </cell>
          <cell r="E279" t="str">
            <v>662</v>
          </cell>
          <cell r="F279" t="str">
            <v>662</v>
          </cell>
          <cell r="G279" t="str">
            <v>01</v>
          </cell>
          <cell r="H279" t="str">
            <v>27.4.1998</v>
          </cell>
          <cell r="I279">
            <v>169570</v>
          </cell>
          <cell r="J279">
            <v>0</v>
          </cell>
          <cell r="K279">
            <v>0</v>
          </cell>
          <cell r="L279">
            <v>169570</v>
          </cell>
          <cell r="M279" t="str">
            <v>02</v>
          </cell>
          <cell r="N279" t="str">
            <v>TOUSK</v>
          </cell>
        </row>
        <row r="280">
          <cell r="B280" t="str">
            <v>19980424</v>
          </cell>
          <cell r="C280" t="str">
            <v>98-5142</v>
          </cell>
          <cell r="D280" t="str">
            <v>PROCHÁSKA JOSEF</v>
          </cell>
          <cell r="E280" t="str">
            <v>670</v>
          </cell>
          <cell r="F280" t="str">
            <v>670</v>
          </cell>
          <cell r="G280" t="str">
            <v>01</v>
          </cell>
          <cell r="H280" t="str">
            <v>12.6.1998</v>
          </cell>
          <cell r="I280">
            <v>240881</v>
          </cell>
          <cell r="J280">
            <v>0</v>
          </cell>
          <cell r="K280">
            <v>0</v>
          </cell>
          <cell r="L280">
            <v>240881</v>
          </cell>
          <cell r="M280" t="str">
            <v>03</v>
          </cell>
          <cell r="N280" t="str">
            <v>FLORC</v>
          </cell>
        </row>
        <row r="281">
          <cell r="B281" t="str">
            <v>19980427</v>
          </cell>
          <cell r="C281" t="str">
            <v>98-5143</v>
          </cell>
          <cell r="D281" t="str">
            <v>REMAK TRADE a.s.</v>
          </cell>
          <cell r="E281" t="str">
            <v>646</v>
          </cell>
          <cell r="F281" t="str">
            <v>646</v>
          </cell>
          <cell r="G281" t="str">
            <v>01</v>
          </cell>
          <cell r="H281" t="str">
            <v>19.5.1998</v>
          </cell>
          <cell r="I281">
            <v>2978291</v>
          </cell>
          <cell r="J281">
            <v>2978291</v>
          </cell>
          <cell r="K281">
            <v>0</v>
          </cell>
          <cell r="L281">
            <v>0</v>
          </cell>
          <cell r="M281" t="str">
            <v>03</v>
          </cell>
          <cell r="N281" t="str">
            <v>HYZOV</v>
          </cell>
          <cell r="O281" t="str">
            <v>19980525</v>
          </cell>
        </row>
        <row r="282">
          <cell r="B282" t="str">
            <v>19980427</v>
          </cell>
          <cell r="C282" t="str">
            <v>98-1179</v>
          </cell>
          <cell r="D282" t="str">
            <v>AUTOPEMI s.r.o.</v>
          </cell>
          <cell r="E282" t="str">
            <v>670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 t="str">
            <v>01</v>
          </cell>
          <cell r="N282" t="str">
            <v>SROM</v>
          </cell>
        </row>
        <row r="283">
          <cell r="B283" t="str">
            <v>19980427</v>
          </cell>
          <cell r="C283" t="str">
            <v>98-3177</v>
          </cell>
          <cell r="D283" t="str">
            <v>ŠTANCL FRANTIŠEK</v>
          </cell>
          <cell r="E283" t="str">
            <v>672</v>
          </cell>
          <cell r="F283" t="str">
            <v>672</v>
          </cell>
          <cell r="G283" t="str">
            <v>01</v>
          </cell>
          <cell r="H283" t="str">
            <v>29.4.1998</v>
          </cell>
          <cell r="I283">
            <v>180313</v>
          </cell>
          <cell r="J283">
            <v>0</v>
          </cell>
          <cell r="K283">
            <v>0</v>
          </cell>
          <cell r="L283">
            <v>180313</v>
          </cell>
          <cell r="M283" t="str">
            <v>02</v>
          </cell>
          <cell r="N283" t="str">
            <v>TOUSK</v>
          </cell>
        </row>
        <row r="284">
          <cell r="B284" t="str">
            <v>19980428</v>
          </cell>
          <cell r="C284" t="str">
            <v>98-8557</v>
          </cell>
          <cell r="D284" t="str">
            <v>J + J LINEA GAMA s.r.o.</v>
          </cell>
          <cell r="E284" t="str">
            <v>670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 t="str">
            <v>05</v>
          </cell>
          <cell r="N284" t="str">
            <v>PASKO</v>
          </cell>
        </row>
        <row r="285">
          <cell r="B285" t="str">
            <v>19980428</v>
          </cell>
          <cell r="C285" t="str">
            <v>98-3179</v>
          </cell>
          <cell r="D285" t="str">
            <v>HORÁK JIŘÍ</v>
          </cell>
          <cell r="E285" t="str">
            <v>672</v>
          </cell>
          <cell r="F285" t="str">
            <v>672</v>
          </cell>
          <cell r="G285" t="str">
            <v>01</v>
          </cell>
          <cell r="H285" t="str">
            <v>7.5.1998</v>
          </cell>
          <cell r="I285">
            <v>515457</v>
          </cell>
          <cell r="J285">
            <v>0</v>
          </cell>
          <cell r="K285">
            <v>0</v>
          </cell>
          <cell r="L285">
            <v>515457</v>
          </cell>
          <cell r="M285" t="str">
            <v>02</v>
          </cell>
          <cell r="N285" t="str">
            <v>TOUSK</v>
          </cell>
        </row>
        <row r="286">
          <cell r="B286" t="str">
            <v>19980428</v>
          </cell>
          <cell r="C286" t="str">
            <v>98-3178</v>
          </cell>
          <cell r="D286" t="str">
            <v>KOVÁŘÍK JAROMÍR</v>
          </cell>
          <cell r="E286" t="str">
            <v>670</v>
          </cell>
          <cell r="F286" t="str">
            <v>670</v>
          </cell>
          <cell r="G286" t="str">
            <v>01</v>
          </cell>
          <cell r="H286" t="str">
            <v>29.4.1998</v>
          </cell>
          <cell r="I286">
            <v>240418</v>
          </cell>
          <cell r="J286">
            <v>0</v>
          </cell>
          <cell r="K286">
            <v>0</v>
          </cell>
          <cell r="L286">
            <v>240418</v>
          </cell>
          <cell r="M286" t="str">
            <v>02</v>
          </cell>
          <cell r="N286" t="str">
            <v>PARIZ</v>
          </cell>
        </row>
        <row r="287">
          <cell r="B287" t="str">
            <v>19980428</v>
          </cell>
          <cell r="C287" t="str">
            <v>98-1180</v>
          </cell>
          <cell r="D287" t="str">
            <v>BOHEMIAN MUSICAL INSTRUMENTS</v>
          </cell>
          <cell r="E287" t="str">
            <v>676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 t="str">
            <v>01</v>
          </cell>
          <cell r="N287" t="str">
            <v>KLAPA</v>
          </cell>
        </row>
        <row r="288">
          <cell r="B288" t="str">
            <v>19980429</v>
          </cell>
          <cell r="C288" t="str">
            <v>98-3181</v>
          </cell>
          <cell r="D288" t="str">
            <v>MEJZLÍK VÁCLAV</v>
          </cell>
          <cell r="E288" t="str">
            <v>670</v>
          </cell>
          <cell r="F288" t="str">
            <v>670</v>
          </cell>
          <cell r="G288" t="str">
            <v>01</v>
          </cell>
          <cell r="H288" t="str">
            <v>11.5.1998</v>
          </cell>
          <cell r="I288">
            <v>400674</v>
          </cell>
          <cell r="J288">
            <v>0</v>
          </cell>
          <cell r="K288">
            <v>0</v>
          </cell>
          <cell r="L288">
            <v>400674</v>
          </cell>
          <cell r="M288" t="str">
            <v>02</v>
          </cell>
          <cell r="N288" t="str">
            <v>TOUSK</v>
          </cell>
        </row>
        <row r="289">
          <cell r="B289" t="str">
            <v>19980429</v>
          </cell>
          <cell r="C289" t="str">
            <v>98-7129</v>
          </cell>
          <cell r="D289" t="str">
            <v>PLESAR JAKUB</v>
          </cell>
          <cell r="E289" t="str">
            <v>662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 t="str">
            <v>04</v>
          </cell>
          <cell r="N289" t="str">
            <v>SMETA</v>
          </cell>
        </row>
        <row r="290">
          <cell r="B290" t="str">
            <v>19980430</v>
          </cell>
          <cell r="C290" t="str">
            <v>98-8554</v>
          </cell>
          <cell r="D290" t="str">
            <v>JVS společnost s r.o.</v>
          </cell>
          <cell r="E290" t="str">
            <v>662</v>
          </cell>
          <cell r="F290" t="str">
            <v>662</v>
          </cell>
          <cell r="G290" t="str">
            <v>01</v>
          </cell>
          <cell r="H290" t="str">
            <v>18.6.1998</v>
          </cell>
          <cell r="I290">
            <v>41870</v>
          </cell>
          <cell r="J290">
            <v>0</v>
          </cell>
          <cell r="K290">
            <v>0</v>
          </cell>
          <cell r="L290">
            <v>41870</v>
          </cell>
          <cell r="M290" t="str">
            <v>05</v>
          </cell>
          <cell r="N290" t="str">
            <v>FIALO</v>
          </cell>
        </row>
        <row r="291">
          <cell r="B291" t="str">
            <v>19980430</v>
          </cell>
          <cell r="C291" t="str">
            <v>98-1183</v>
          </cell>
          <cell r="D291" t="str">
            <v>KOSTKA LUDĚK</v>
          </cell>
          <cell r="E291" t="str">
            <v>672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 t="str">
            <v>01</v>
          </cell>
          <cell r="N291" t="str">
            <v>SROM</v>
          </cell>
        </row>
        <row r="292">
          <cell r="B292" t="str">
            <v>19980430</v>
          </cell>
          <cell r="C292" t="str">
            <v>98-1184</v>
          </cell>
          <cell r="D292" t="str">
            <v>WURST ROMAN ING.</v>
          </cell>
          <cell r="E292" t="str">
            <v>672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 t="str">
            <v>01</v>
          </cell>
          <cell r="N292" t="str">
            <v>SROM</v>
          </cell>
        </row>
        <row r="293">
          <cell r="B293" t="str">
            <v>19980430</v>
          </cell>
          <cell r="C293" t="str">
            <v>98-1185</v>
          </cell>
          <cell r="D293" t="str">
            <v>RYBENOR s.r.o.</v>
          </cell>
          <cell r="E293" t="str">
            <v>662</v>
          </cell>
          <cell r="F293" t="str">
            <v>662</v>
          </cell>
          <cell r="G293" t="str">
            <v>01</v>
          </cell>
          <cell r="H293" t="str">
            <v>6.5.1998</v>
          </cell>
          <cell r="I293">
            <v>388620</v>
          </cell>
          <cell r="J293">
            <v>0</v>
          </cell>
          <cell r="K293">
            <v>0</v>
          </cell>
          <cell r="L293">
            <v>388620</v>
          </cell>
          <cell r="M293" t="str">
            <v>01</v>
          </cell>
          <cell r="N293" t="str">
            <v>LOUSK</v>
          </cell>
        </row>
        <row r="294">
          <cell r="B294" t="str">
            <v>19980430</v>
          </cell>
          <cell r="C294" t="str">
            <v>98-3183</v>
          </cell>
          <cell r="D294" t="str">
            <v>2G-PŘIKRÝVKY A POLŠTÁŘE s.r.o.</v>
          </cell>
          <cell r="E294" t="str">
            <v>662</v>
          </cell>
          <cell r="F294" t="str">
            <v>662</v>
          </cell>
          <cell r="G294" t="str">
            <v>01</v>
          </cell>
          <cell r="H294" t="str">
            <v>16.6.1998</v>
          </cell>
          <cell r="I294">
            <v>108215</v>
          </cell>
          <cell r="J294">
            <v>0</v>
          </cell>
          <cell r="K294">
            <v>0</v>
          </cell>
          <cell r="L294">
            <v>108215</v>
          </cell>
          <cell r="M294" t="str">
            <v>02</v>
          </cell>
          <cell r="N294" t="str">
            <v>SEDLA</v>
          </cell>
        </row>
        <row r="295">
          <cell r="B295" t="str">
            <v>19980430</v>
          </cell>
          <cell r="C295" t="str">
            <v>98-3185</v>
          </cell>
          <cell r="D295" t="str">
            <v>BAŠTA ZDENĚK ING.</v>
          </cell>
          <cell r="E295" t="str">
            <v>662</v>
          </cell>
          <cell r="F295" t="str">
            <v>662</v>
          </cell>
          <cell r="G295" t="str">
            <v>01</v>
          </cell>
          <cell r="H295" t="str">
            <v>7.5.1998</v>
          </cell>
          <cell r="I295">
            <v>843196</v>
          </cell>
          <cell r="J295">
            <v>0</v>
          </cell>
          <cell r="K295">
            <v>0</v>
          </cell>
          <cell r="L295">
            <v>843196</v>
          </cell>
          <cell r="M295" t="str">
            <v>02</v>
          </cell>
          <cell r="N295" t="str">
            <v>TOUSK</v>
          </cell>
        </row>
        <row r="296">
          <cell r="B296" t="str">
            <v>19980430</v>
          </cell>
          <cell r="C296" t="str">
            <v>98-3187</v>
          </cell>
          <cell r="D296" t="str">
            <v>TLAK SMOLÍK s.r.o.</v>
          </cell>
          <cell r="E296" t="str">
            <v>670</v>
          </cell>
          <cell r="F296" t="str">
            <v>670</v>
          </cell>
          <cell r="G296" t="str">
            <v>01</v>
          </cell>
          <cell r="H296" t="str">
            <v>4.5.1998</v>
          </cell>
          <cell r="I296">
            <v>285254</v>
          </cell>
          <cell r="J296">
            <v>0</v>
          </cell>
          <cell r="K296">
            <v>0</v>
          </cell>
          <cell r="L296">
            <v>285254</v>
          </cell>
          <cell r="M296" t="str">
            <v>02</v>
          </cell>
          <cell r="N296" t="str">
            <v>TOUSK</v>
          </cell>
        </row>
        <row r="297">
          <cell r="B297" t="str">
            <v>19980430</v>
          </cell>
          <cell r="C297" t="str">
            <v>98-5147</v>
          </cell>
          <cell r="D297" t="str">
            <v>KOMA LOŽISKA s.r.o.</v>
          </cell>
          <cell r="E297" t="str">
            <v>670</v>
          </cell>
          <cell r="F297" t="str">
            <v>670</v>
          </cell>
          <cell r="G297" t="str">
            <v>01</v>
          </cell>
          <cell r="H297" t="str">
            <v>18.5.1998</v>
          </cell>
          <cell r="I297">
            <v>218246</v>
          </cell>
          <cell r="J297">
            <v>0</v>
          </cell>
          <cell r="K297">
            <v>0</v>
          </cell>
          <cell r="L297">
            <v>218246</v>
          </cell>
          <cell r="M297" t="str">
            <v>03</v>
          </cell>
          <cell r="N297" t="str">
            <v>HOLUS</v>
          </cell>
        </row>
        <row r="298">
          <cell r="B298" t="str">
            <v>19980504</v>
          </cell>
          <cell r="C298" t="str">
            <v>98-1186</v>
          </cell>
          <cell r="D298" t="str">
            <v>JAROLÍMEK BEDŘICH</v>
          </cell>
          <cell r="E298" t="str">
            <v>670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 t="str">
            <v>01</v>
          </cell>
          <cell r="N298" t="str">
            <v>LOUSK</v>
          </cell>
        </row>
        <row r="299">
          <cell r="B299" t="str">
            <v>19980504</v>
          </cell>
          <cell r="C299" t="str">
            <v>98-3186</v>
          </cell>
          <cell r="D299" t="str">
            <v>TŘEBÍČSKÁ TEPELNÁ SPOL. s.r.o.</v>
          </cell>
          <cell r="E299" t="str">
            <v>670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 t="str">
            <v>02</v>
          </cell>
          <cell r="N299" t="str">
            <v>TOUSK</v>
          </cell>
        </row>
        <row r="300">
          <cell r="B300" t="str">
            <v>19980506</v>
          </cell>
          <cell r="C300" t="str">
            <v>98-5150</v>
          </cell>
          <cell r="D300" t="str">
            <v>OMYA a.s.</v>
          </cell>
          <cell r="E300" t="str">
            <v>646</v>
          </cell>
          <cell r="F300" t="str">
            <v>646</v>
          </cell>
          <cell r="G300" t="str">
            <v>01</v>
          </cell>
          <cell r="H300" t="str">
            <v>6.5.1998</v>
          </cell>
          <cell r="I300">
            <v>5000000</v>
          </cell>
          <cell r="J300">
            <v>5000000</v>
          </cell>
          <cell r="K300">
            <v>0</v>
          </cell>
          <cell r="L300">
            <v>0</v>
          </cell>
          <cell r="M300" t="str">
            <v>03</v>
          </cell>
          <cell r="N300" t="str">
            <v>STANI</v>
          </cell>
          <cell r="O300" t="str">
            <v>19980513</v>
          </cell>
        </row>
        <row r="301">
          <cell r="B301" t="str">
            <v>19980506</v>
          </cell>
          <cell r="C301" t="str">
            <v>98-7134</v>
          </cell>
          <cell r="D301" t="str">
            <v>LENNER MILAN</v>
          </cell>
          <cell r="E301" t="str">
            <v>662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 t="str">
            <v>04</v>
          </cell>
          <cell r="N301" t="str">
            <v>HOFMA</v>
          </cell>
        </row>
        <row r="302">
          <cell r="B302" t="str">
            <v>19980506</v>
          </cell>
          <cell r="C302" t="str">
            <v>98-7135</v>
          </cell>
          <cell r="D302" t="str">
            <v>TOMÁŠKOVÁ MARTINA ING.</v>
          </cell>
          <cell r="E302" t="str">
            <v>662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 t="str">
            <v>04</v>
          </cell>
          <cell r="N302" t="str">
            <v>SMETA</v>
          </cell>
        </row>
        <row r="303">
          <cell r="B303" t="str">
            <v>19980506</v>
          </cell>
          <cell r="C303" t="str">
            <v>98-8562</v>
          </cell>
          <cell r="D303" t="str">
            <v>ELMONTOP ZT s.r.o.</v>
          </cell>
          <cell r="E303" t="str">
            <v>670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 t="str">
            <v>05</v>
          </cell>
          <cell r="N303" t="str">
            <v>PASKO</v>
          </cell>
        </row>
        <row r="304">
          <cell r="B304" t="str">
            <v>19980507</v>
          </cell>
          <cell r="C304" t="str">
            <v>98-1189</v>
          </cell>
          <cell r="D304" t="str">
            <v>VAŠKO MILAN</v>
          </cell>
          <cell r="E304" t="str">
            <v>662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 t="str">
            <v>01</v>
          </cell>
          <cell r="N304" t="str">
            <v>PESEK</v>
          </cell>
        </row>
        <row r="305">
          <cell r="B305" t="str">
            <v>19980507</v>
          </cell>
          <cell r="C305" t="str">
            <v>98-5154</v>
          </cell>
          <cell r="D305" t="str">
            <v>KUŽÍLEK LADISLAV ING.</v>
          </cell>
          <cell r="E305" t="str">
            <v>670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 t="str">
            <v>03</v>
          </cell>
          <cell r="N305" t="str">
            <v>KLEPA</v>
          </cell>
        </row>
        <row r="306">
          <cell r="B306" t="str">
            <v>19980511</v>
          </cell>
          <cell r="C306" t="str">
            <v>98-3189</v>
          </cell>
          <cell r="D306" t="str">
            <v>VM-SPALOVNA s.r.o.</v>
          </cell>
          <cell r="E306" t="str">
            <v>670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 t="str">
            <v>02</v>
          </cell>
          <cell r="N306" t="str">
            <v>LIZAL</v>
          </cell>
        </row>
        <row r="307">
          <cell r="B307" t="str">
            <v>19980511</v>
          </cell>
          <cell r="C307" t="str">
            <v>98-5153</v>
          </cell>
          <cell r="D307" t="str">
            <v>MAREK JAROSLAV</v>
          </cell>
          <cell r="E307" t="str">
            <v>670</v>
          </cell>
          <cell r="F307" t="str">
            <v>670</v>
          </cell>
          <cell r="G307" t="str">
            <v>01</v>
          </cell>
          <cell r="H307" t="str">
            <v>23.6.1998</v>
          </cell>
          <cell r="I307">
            <v>133164</v>
          </cell>
          <cell r="J307">
            <v>0</v>
          </cell>
          <cell r="K307">
            <v>0</v>
          </cell>
          <cell r="L307">
            <v>133164</v>
          </cell>
          <cell r="M307" t="str">
            <v>03</v>
          </cell>
          <cell r="N307" t="str">
            <v>KLEPA</v>
          </cell>
        </row>
        <row r="308">
          <cell r="B308" t="str">
            <v>19980512</v>
          </cell>
          <cell r="C308" t="str">
            <v>98-3200</v>
          </cell>
          <cell r="D308" t="str">
            <v>HORÁČEK VELKÉ PAVLOVICE a.s.</v>
          </cell>
          <cell r="E308" t="str">
            <v>670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 t="str">
            <v>02</v>
          </cell>
          <cell r="N308" t="str">
            <v>TOUSK</v>
          </cell>
        </row>
        <row r="309">
          <cell r="B309" t="str">
            <v>19980512</v>
          </cell>
          <cell r="C309" t="str">
            <v>98-8563</v>
          </cell>
          <cell r="D309" t="str">
            <v>BETONOVÉ STAVBY - GROUP,s.r.o.</v>
          </cell>
          <cell r="E309" t="str">
            <v>670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 t="str">
            <v>05</v>
          </cell>
          <cell r="N309" t="str">
            <v>FIALO</v>
          </cell>
        </row>
        <row r="310">
          <cell r="B310" t="str">
            <v>19980512</v>
          </cell>
          <cell r="C310" t="str">
            <v>98-3228</v>
          </cell>
          <cell r="D310" t="str">
            <v>VAŠINA JAN</v>
          </cell>
          <cell r="E310" t="str">
            <v>662</v>
          </cell>
          <cell r="F310" t="str">
            <v>662</v>
          </cell>
          <cell r="G310" t="str">
            <v>01</v>
          </cell>
          <cell r="H310" t="str">
            <v>20.5.1998</v>
          </cell>
          <cell r="I310">
            <v>146217</v>
          </cell>
          <cell r="J310">
            <v>0</v>
          </cell>
          <cell r="K310">
            <v>0</v>
          </cell>
          <cell r="L310">
            <v>146217</v>
          </cell>
          <cell r="M310" t="str">
            <v>02</v>
          </cell>
          <cell r="N310" t="str">
            <v>LIZAL</v>
          </cell>
        </row>
        <row r="311">
          <cell r="B311" t="str">
            <v>19980512</v>
          </cell>
          <cell r="C311" t="str">
            <v>98-1190</v>
          </cell>
          <cell r="D311" t="str">
            <v>MS KART s.r.o.</v>
          </cell>
          <cell r="E311" t="str">
            <v>676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 t="str">
            <v>01</v>
          </cell>
          <cell r="N311" t="str">
            <v>STRNA</v>
          </cell>
        </row>
        <row r="312">
          <cell r="B312" t="str">
            <v>19980512</v>
          </cell>
          <cell r="C312" t="str">
            <v>98-1191</v>
          </cell>
          <cell r="D312" t="str">
            <v>KVARDA JAROSLAV</v>
          </cell>
          <cell r="E312" t="str">
            <v>670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 t="str">
            <v>01</v>
          </cell>
          <cell r="N312" t="str">
            <v>SROM</v>
          </cell>
        </row>
        <row r="313">
          <cell r="B313" t="str">
            <v>19980512</v>
          </cell>
          <cell r="C313" t="str">
            <v>98-3192</v>
          </cell>
          <cell r="D313" t="str">
            <v>HOŠTICKÁ OLGA</v>
          </cell>
          <cell r="E313" t="str">
            <v>674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 t="str">
            <v>02</v>
          </cell>
          <cell r="N313" t="str">
            <v>SEDLA</v>
          </cell>
        </row>
        <row r="314">
          <cell r="B314" t="str">
            <v>19980513</v>
          </cell>
          <cell r="C314" t="str">
            <v>98-3193</v>
          </cell>
          <cell r="D314" t="str">
            <v>KOREKT HOLDING s.r.o.</v>
          </cell>
          <cell r="E314" t="str">
            <v>646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 t="str">
            <v>02</v>
          </cell>
          <cell r="N314" t="str">
            <v>TOUSK</v>
          </cell>
        </row>
        <row r="315">
          <cell r="B315" t="str">
            <v>19980513</v>
          </cell>
          <cell r="C315" t="str">
            <v>98-3196</v>
          </cell>
          <cell r="D315" t="str">
            <v>LIBERECKÉ SKLÁŘ. STROJE s.r.o.</v>
          </cell>
          <cell r="E315" t="str">
            <v>672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 t="str">
            <v>02</v>
          </cell>
          <cell r="N315" t="str">
            <v>TOUSK</v>
          </cell>
        </row>
        <row r="316">
          <cell r="B316" t="str">
            <v>19980513</v>
          </cell>
          <cell r="C316" t="str">
            <v>98-3197</v>
          </cell>
          <cell r="D316" t="str">
            <v>CZ SKLOPAN LIBEREC a.s.</v>
          </cell>
          <cell r="E316" t="str">
            <v>674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 t="str">
            <v>02</v>
          </cell>
          <cell r="N316" t="str">
            <v>TOUSK</v>
          </cell>
        </row>
        <row r="317">
          <cell r="B317" t="str">
            <v>19980514</v>
          </cell>
          <cell r="C317" t="str">
            <v>98-5159</v>
          </cell>
          <cell r="D317" t="str">
            <v>FEMAX a.s.</v>
          </cell>
          <cell r="E317" t="str">
            <v>676</v>
          </cell>
          <cell r="F317" t="str">
            <v>676</v>
          </cell>
          <cell r="G317" t="str">
            <v>01</v>
          </cell>
          <cell r="H317" t="str">
            <v>9.6.1998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 t="str">
            <v>03</v>
          </cell>
          <cell r="N317" t="str">
            <v>MELCO</v>
          </cell>
        </row>
        <row r="318">
          <cell r="B318" t="str">
            <v>19980514</v>
          </cell>
          <cell r="C318" t="str">
            <v>98-8564</v>
          </cell>
          <cell r="D318" t="str">
            <v>HOUŠKA ROSTISLAV-stav.a náb.tr</v>
          </cell>
          <cell r="E318" t="str">
            <v>670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 t="str">
            <v>05</v>
          </cell>
          <cell r="N318" t="str">
            <v>FIALO</v>
          </cell>
        </row>
        <row r="319">
          <cell r="B319" t="str">
            <v>19980514</v>
          </cell>
          <cell r="C319" t="str">
            <v>98-1194</v>
          </cell>
          <cell r="D319" t="str">
            <v>STAVEBNINY A-Z s.r.o.</v>
          </cell>
          <cell r="E319" t="str">
            <v>670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 t="str">
            <v>01</v>
          </cell>
          <cell r="N319" t="str">
            <v>LOUSK</v>
          </cell>
        </row>
        <row r="320">
          <cell r="B320" t="str">
            <v>19980514</v>
          </cell>
          <cell r="C320" t="str">
            <v>98-1193</v>
          </cell>
          <cell r="D320" t="str">
            <v>AUTO ZNOJMO a.s.</v>
          </cell>
          <cell r="E320" t="str">
            <v>670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 t="str">
            <v>01</v>
          </cell>
          <cell r="N320" t="str">
            <v>HADR</v>
          </cell>
        </row>
        <row r="321">
          <cell r="B321" t="str">
            <v>19980515</v>
          </cell>
          <cell r="C321" t="str">
            <v>98-3201</v>
          </cell>
          <cell r="D321" t="str">
            <v>M-BRICOL s.r.o.</v>
          </cell>
          <cell r="E321" t="str">
            <v>674</v>
          </cell>
          <cell r="F321" t="str">
            <v>674</v>
          </cell>
          <cell r="G321" t="str">
            <v>01</v>
          </cell>
          <cell r="H321" t="str">
            <v>2.6.1998</v>
          </cell>
          <cell r="I321">
            <v>3724189</v>
          </cell>
          <cell r="J321">
            <v>0</v>
          </cell>
          <cell r="K321">
            <v>0</v>
          </cell>
          <cell r="L321">
            <v>3724189</v>
          </cell>
          <cell r="M321" t="str">
            <v>02</v>
          </cell>
          <cell r="N321" t="str">
            <v>HARNO</v>
          </cell>
          <cell r="O321" t="str">
            <v>19980605</v>
          </cell>
        </row>
        <row r="322">
          <cell r="B322" t="str">
            <v>19980515</v>
          </cell>
          <cell r="C322" t="str">
            <v>98-5155</v>
          </cell>
          <cell r="D322" t="str">
            <v>AUTO DUO NOVÝ JIČÍN s.r.o.</v>
          </cell>
          <cell r="E322" t="str">
            <v>662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 t="str">
            <v>03</v>
          </cell>
          <cell r="N322" t="str">
            <v>FLORC</v>
          </cell>
        </row>
        <row r="323">
          <cell r="B323" t="str">
            <v>19980515</v>
          </cell>
          <cell r="C323" t="str">
            <v>98-7137</v>
          </cell>
          <cell r="D323" t="str">
            <v>ZYCH JIŘÍ</v>
          </cell>
          <cell r="E323" t="str">
            <v>662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 t="str">
            <v>04</v>
          </cell>
          <cell r="N323" t="str">
            <v>SOURK</v>
          </cell>
        </row>
        <row r="324">
          <cell r="B324" t="str">
            <v>19980515</v>
          </cell>
          <cell r="C324" t="str">
            <v>98-1195</v>
          </cell>
          <cell r="D324" t="str">
            <v>ARS MUSIC s.r.o.</v>
          </cell>
          <cell r="E324" t="str">
            <v>646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 t="str">
            <v>01</v>
          </cell>
          <cell r="N324" t="str">
            <v>SROM</v>
          </cell>
        </row>
        <row r="325">
          <cell r="B325" t="str">
            <v>19980518</v>
          </cell>
          <cell r="C325" t="str">
            <v>98-1199</v>
          </cell>
          <cell r="D325" t="str">
            <v>PRO-FINANCE s.r.o.</v>
          </cell>
          <cell r="E325" t="str">
            <v>670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 t="str">
            <v>01</v>
          </cell>
          <cell r="N325" t="str">
            <v>PESEK</v>
          </cell>
        </row>
        <row r="326">
          <cell r="B326" t="str">
            <v>19980518</v>
          </cell>
          <cell r="C326" t="str">
            <v>98-3198</v>
          </cell>
          <cell r="D326" t="str">
            <v>LMC s.r.o.</v>
          </cell>
          <cell r="E326" t="str">
            <v>672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 t="str">
            <v>02</v>
          </cell>
          <cell r="N326" t="str">
            <v>FORMA</v>
          </cell>
        </row>
        <row r="327">
          <cell r="B327" t="str">
            <v>19980518</v>
          </cell>
          <cell r="C327" t="str">
            <v>98-3199</v>
          </cell>
          <cell r="D327" t="str">
            <v>MAROUŠ ZDENĚK</v>
          </cell>
          <cell r="E327" t="str">
            <v>674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 t="str">
            <v>02</v>
          </cell>
          <cell r="N327" t="str">
            <v>FORMA</v>
          </cell>
        </row>
        <row r="328">
          <cell r="B328" t="str">
            <v>19980520</v>
          </cell>
          <cell r="C328" t="str">
            <v>98-3206</v>
          </cell>
          <cell r="D328" t="str">
            <v>TŘEBÍČSKÁ TEPELNÁ SPOL. s.r.o.</v>
          </cell>
          <cell r="E328" t="str">
            <v>670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 t="str">
            <v>02</v>
          </cell>
          <cell r="N328" t="str">
            <v>TOUSK</v>
          </cell>
        </row>
        <row r="329">
          <cell r="B329" t="str">
            <v>19980520</v>
          </cell>
          <cell r="C329" t="str">
            <v>98-7138</v>
          </cell>
          <cell r="D329" t="str">
            <v>FITMIN a.s.</v>
          </cell>
          <cell r="E329" t="str">
            <v>662</v>
          </cell>
          <cell r="F329" t="str">
            <v>662</v>
          </cell>
          <cell r="G329" t="str">
            <v>01</v>
          </cell>
          <cell r="H329" t="str">
            <v>26.5.1998</v>
          </cell>
          <cell r="I329">
            <v>4278022</v>
          </cell>
          <cell r="J329">
            <v>0</v>
          </cell>
          <cell r="K329">
            <v>0</v>
          </cell>
          <cell r="L329">
            <v>4278022</v>
          </cell>
          <cell r="M329" t="str">
            <v>04</v>
          </cell>
          <cell r="N329" t="str">
            <v>VESEL</v>
          </cell>
        </row>
        <row r="330">
          <cell r="B330" t="str">
            <v>19980520</v>
          </cell>
          <cell r="C330" t="str">
            <v>98-3204</v>
          </cell>
          <cell r="D330" t="str">
            <v>CIMRMAN s.r.o.</v>
          </cell>
          <cell r="E330" t="str">
            <v>672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 t="str">
            <v>02</v>
          </cell>
          <cell r="N330" t="str">
            <v>TOUSK</v>
          </cell>
        </row>
        <row r="331">
          <cell r="B331" t="str">
            <v>19980520</v>
          </cell>
          <cell r="C331" t="str">
            <v>98-3202</v>
          </cell>
          <cell r="D331" t="str">
            <v>KROUPA PETR</v>
          </cell>
          <cell r="E331" t="str">
            <v>670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 t="str">
            <v>02</v>
          </cell>
          <cell r="N331" t="str">
            <v>PARIZ</v>
          </cell>
        </row>
        <row r="332">
          <cell r="B332" t="str">
            <v>19980520</v>
          </cell>
          <cell r="C332" t="str">
            <v>98-7139</v>
          </cell>
          <cell r="D332" t="str">
            <v>CETL JIŘÍ - CETL MÓDA</v>
          </cell>
          <cell r="E332" t="str">
            <v>672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 t="str">
            <v>04</v>
          </cell>
          <cell r="N332" t="str">
            <v>HOFMA</v>
          </cell>
        </row>
        <row r="333">
          <cell r="B333" t="str">
            <v>19980520</v>
          </cell>
          <cell r="C333" t="str">
            <v>98-3205</v>
          </cell>
          <cell r="D333" t="str">
            <v>ŠVAGERA MAREK</v>
          </cell>
          <cell r="E333" t="str">
            <v>672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 t="str">
            <v>02</v>
          </cell>
          <cell r="N333" t="str">
            <v>PARIZ</v>
          </cell>
        </row>
        <row r="334">
          <cell r="B334" t="str">
            <v>19980521</v>
          </cell>
          <cell r="C334" t="str">
            <v>98-3207</v>
          </cell>
          <cell r="D334" t="str">
            <v>BARTOŠ ZDENĚK</v>
          </cell>
          <cell r="E334" t="str">
            <v>670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 t="str">
            <v>02</v>
          </cell>
          <cell r="N334" t="str">
            <v>TOUSK</v>
          </cell>
        </row>
        <row r="335">
          <cell r="B335" t="str">
            <v>19980521</v>
          </cell>
          <cell r="C335" t="str">
            <v>98-5160</v>
          </cell>
          <cell r="D335" t="str">
            <v>AUTO MOTO STYL s.r.o.</v>
          </cell>
          <cell r="E335" t="str">
            <v>670</v>
          </cell>
          <cell r="F335" t="str">
            <v>670</v>
          </cell>
          <cell r="G335" t="str">
            <v>01</v>
          </cell>
          <cell r="H335" t="str">
            <v>15.4.1998</v>
          </cell>
          <cell r="I335">
            <v>4130366</v>
          </cell>
          <cell r="J335">
            <v>0</v>
          </cell>
          <cell r="K335">
            <v>0</v>
          </cell>
          <cell r="L335">
            <v>4130366</v>
          </cell>
          <cell r="M335" t="str">
            <v>03</v>
          </cell>
          <cell r="N335" t="str">
            <v>FLORC</v>
          </cell>
        </row>
        <row r="336">
          <cell r="B336" t="str">
            <v>19980521</v>
          </cell>
          <cell r="C336" t="str">
            <v>98-5161</v>
          </cell>
          <cell r="D336" t="str">
            <v>DEPOS HORNÍ SUCHÁ a.s.</v>
          </cell>
          <cell r="E336" t="str">
            <v>670</v>
          </cell>
          <cell r="F336" t="str">
            <v>670</v>
          </cell>
          <cell r="G336" t="str">
            <v>01</v>
          </cell>
          <cell r="H336" t="str">
            <v>21.5.1998</v>
          </cell>
          <cell r="I336">
            <v>5395319</v>
          </cell>
          <cell r="J336">
            <v>0</v>
          </cell>
          <cell r="K336">
            <v>0</v>
          </cell>
          <cell r="L336">
            <v>5395319</v>
          </cell>
          <cell r="M336" t="str">
            <v>03</v>
          </cell>
          <cell r="N336" t="str">
            <v>FLORC</v>
          </cell>
        </row>
        <row r="337">
          <cell r="B337" t="str">
            <v>19980521</v>
          </cell>
          <cell r="C337" t="str">
            <v>98-5162</v>
          </cell>
          <cell r="D337" t="str">
            <v>BALAKOM a.s.</v>
          </cell>
          <cell r="E337" t="str">
            <v>646</v>
          </cell>
          <cell r="F337" t="str">
            <v>646</v>
          </cell>
          <cell r="G337" t="str">
            <v>01</v>
          </cell>
          <cell r="H337" t="str">
            <v>15.6.1998</v>
          </cell>
          <cell r="I337">
            <v>4829577</v>
          </cell>
          <cell r="J337">
            <v>4829577</v>
          </cell>
          <cell r="K337">
            <v>0</v>
          </cell>
          <cell r="L337">
            <v>0</v>
          </cell>
          <cell r="M337" t="str">
            <v>03</v>
          </cell>
          <cell r="N337" t="str">
            <v>STANI</v>
          </cell>
          <cell r="O337" t="str">
            <v>19980619</v>
          </cell>
        </row>
        <row r="338">
          <cell r="B338" t="str">
            <v>19980521</v>
          </cell>
          <cell r="C338" t="str">
            <v>98-7140</v>
          </cell>
          <cell r="D338" t="str">
            <v>HAKEL s.r.o.</v>
          </cell>
          <cell r="E338" t="str">
            <v>646</v>
          </cell>
          <cell r="F338" t="str">
            <v>646</v>
          </cell>
          <cell r="G338" t="str">
            <v>01</v>
          </cell>
          <cell r="H338" t="str">
            <v>22.5.1998</v>
          </cell>
          <cell r="I338">
            <v>3427837</v>
          </cell>
          <cell r="J338">
            <v>3427837</v>
          </cell>
          <cell r="K338">
            <v>0</v>
          </cell>
          <cell r="L338">
            <v>0</v>
          </cell>
          <cell r="M338" t="str">
            <v>04</v>
          </cell>
          <cell r="N338" t="str">
            <v>MATEJ</v>
          </cell>
          <cell r="O338" t="str">
            <v>19980525</v>
          </cell>
        </row>
        <row r="339">
          <cell r="B339" t="str">
            <v>19980522</v>
          </cell>
          <cell r="C339" t="str">
            <v>98-1200</v>
          </cell>
          <cell r="D339" t="str">
            <v>PIVOVAR LOUNY, a.s.</v>
          </cell>
          <cell r="E339" t="str">
            <v>646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 t="str">
            <v>01</v>
          </cell>
          <cell r="N339" t="str">
            <v>LOUSK</v>
          </cell>
        </row>
        <row r="340">
          <cell r="B340" t="str">
            <v>19980525</v>
          </cell>
          <cell r="C340" t="str">
            <v>98-1201</v>
          </cell>
          <cell r="D340" t="str">
            <v>SEKO LOUNY v.o.s.</v>
          </cell>
          <cell r="E340" t="str">
            <v>670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 t="str">
            <v>01</v>
          </cell>
          <cell r="N340" t="str">
            <v>LOUSK</v>
          </cell>
        </row>
        <row r="341">
          <cell r="B341" t="str">
            <v>19980525</v>
          </cell>
          <cell r="C341" t="str">
            <v>98-7143</v>
          </cell>
          <cell r="D341" t="str">
            <v>CHOTĚBOŘSKÉ STROJÍRNY SL. a.s.</v>
          </cell>
          <cell r="E341" t="str">
            <v>646</v>
          </cell>
          <cell r="F341" t="str">
            <v>646</v>
          </cell>
          <cell r="G341" t="str">
            <v>01</v>
          </cell>
          <cell r="H341" t="str">
            <v>28.5.1998</v>
          </cell>
          <cell r="I341">
            <v>709866</v>
          </cell>
          <cell r="J341">
            <v>709866</v>
          </cell>
          <cell r="K341">
            <v>0</v>
          </cell>
          <cell r="L341">
            <v>0</v>
          </cell>
          <cell r="M341" t="str">
            <v>04</v>
          </cell>
          <cell r="N341" t="str">
            <v>SMETA</v>
          </cell>
          <cell r="O341" t="str">
            <v>19980529</v>
          </cell>
        </row>
        <row r="342">
          <cell r="B342" t="str">
            <v>19980525</v>
          </cell>
          <cell r="C342" t="str">
            <v>98-3210</v>
          </cell>
          <cell r="D342" t="str">
            <v>BRASSICA-PAP s.r.o.</v>
          </cell>
          <cell r="E342" t="str">
            <v>662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 t="str">
            <v>02</v>
          </cell>
          <cell r="N342" t="str">
            <v>TOUSK</v>
          </cell>
        </row>
        <row r="343">
          <cell r="B343" t="str">
            <v>19980525</v>
          </cell>
          <cell r="C343" t="str">
            <v>98-1202</v>
          </cell>
          <cell r="D343" t="str">
            <v>NOVÁK VLADIMÍR</v>
          </cell>
          <cell r="E343" t="str">
            <v>662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 t="str">
            <v>01</v>
          </cell>
          <cell r="N343" t="str">
            <v>PESEK</v>
          </cell>
        </row>
        <row r="344">
          <cell r="B344" t="str">
            <v>19980525</v>
          </cell>
          <cell r="C344" t="str">
            <v>98-3209</v>
          </cell>
          <cell r="D344" t="str">
            <v>SVOBODA-VÝROB. DOM. KNED.s.r.o</v>
          </cell>
          <cell r="E344" t="str">
            <v>662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 t="str">
            <v>02</v>
          </cell>
          <cell r="N344" t="str">
            <v>LIZAL</v>
          </cell>
        </row>
        <row r="345">
          <cell r="B345" t="str">
            <v>19980526</v>
          </cell>
          <cell r="C345" t="str">
            <v>98-3215</v>
          </cell>
          <cell r="D345" t="str">
            <v>MILTRA B s.r.o.</v>
          </cell>
          <cell r="E345" t="str">
            <v>662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 t="str">
            <v>02</v>
          </cell>
          <cell r="N345" t="str">
            <v>FREI</v>
          </cell>
        </row>
        <row r="346">
          <cell r="B346" t="str">
            <v>19980527</v>
          </cell>
          <cell r="C346" t="str">
            <v>98-1203</v>
          </cell>
          <cell r="D346" t="str">
            <v>MYSLIVEC EVŽEN</v>
          </cell>
          <cell r="E346" t="str">
            <v>670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 t="str">
            <v>01</v>
          </cell>
          <cell r="N346" t="str">
            <v>BILKO</v>
          </cell>
        </row>
        <row r="347">
          <cell r="B347" t="str">
            <v>19980527</v>
          </cell>
          <cell r="C347" t="str">
            <v>98-1208</v>
          </cell>
          <cell r="D347" t="str">
            <v>KALABRIA s.r.o.</v>
          </cell>
          <cell r="E347" t="str">
            <v>670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 t="str">
            <v>01</v>
          </cell>
          <cell r="N347" t="str">
            <v>PESEK</v>
          </cell>
        </row>
        <row r="348">
          <cell r="B348" t="str">
            <v>19980527</v>
          </cell>
          <cell r="C348" t="str">
            <v>98-1209</v>
          </cell>
          <cell r="D348" t="str">
            <v>NP SLUŽBY s.r.o.</v>
          </cell>
          <cell r="E348" t="str">
            <v>670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 t="str">
            <v>01</v>
          </cell>
          <cell r="N348" t="str">
            <v>LOUSK</v>
          </cell>
        </row>
        <row r="349">
          <cell r="B349" t="str">
            <v>19980527</v>
          </cell>
          <cell r="C349" t="str">
            <v>98-5167</v>
          </cell>
          <cell r="D349" t="str">
            <v>ASK s.r.o.</v>
          </cell>
          <cell r="E349" t="str">
            <v>646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 t="str">
            <v>03</v>
          </cell>
          <cell r="N349" t="str">
            <v>KLEPA</v>
          </cell>
        </row>
        <row r="350">
          <cell r="B350" t="str">
            <v>19980528</v>
          </cell>
          <cell r="C350" t="str">
            <v>98-3216</v>
          </cell>
          <cell r="D350" t="str">
            <v>MEBIO s.r.o.</v>
          </cell>
          <cell r="E350" t="str">
            <v>677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 t="str">
            <v>02</v>
          </cell>
          <cell r="N350" t="str">
            <v>HARNO</v>
          </cell>
        </row>
        <row r="351">
          <cell r="B351" t="str">
            <v>19980528</v>
          </cell>
          <cell r="C351" t="str">
            <v>98-8565</v>
          </cell>
          <cell r="D351" t="str">
            <v>ŠLECHTA ING.&amp; JIŘIČKA,s.r.o.</v>
          </cell>
          <cell r="E351" t="str">
            <v>646</v>
          </cell>
          <cell r="F351" t="str">
            <v>646</v>
          </cell>
          <cell r="G351" t="str">
            <v>01</v>
          </cell>
          <cell r="H351" t="str">
            <v>17.6.1998</v>
          </cell>
          <cell r="I351">
            <v>2403269</v>
          </cell>
          <cell r="J351">
            <v>2403269</v>
          </cell>
          <cell r="K351">
            <v>0</v>
          </cell>
          <cell r="L351">
            <v>0</v>
          </cell>
          <cell r="M351" t="str">
            <v>05</v>
          </cell>
          <cell r="N351" t="str">
            <v>KUNDR</v>
          </cell>
          <cell r="O351" t="str">
            <v>19980618</v>
          </cell>
        </row>
        <row r="352">
          <cell r="B352" t="str">
            <v>19980528</v>
          </cell>
          <cell r="C352" t="str">
            <v>98-3218</v>
          </cell>
          <cell r="D352" t="str">
            <v>ZETOCHA JAN</v>
          </cell>
          <cell r="E352" t="str">
            <v>670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 t="str">
            <v>02</v>
          </cell>
          <cell r="N352" t="str">
            <v>GAJ</v>
          </cell>
        </row>
        <row r="353">
          <cell r="B353" t="str">
            <v>19980528</v>
          </cell>
          <cell r="C353" t="str">
            <v>98-1212</v>
          </cell>
          <cell r="D353" t="str">
            <v>RESTAURANT-ANDĚL s.r.o.</v>
          </cell>
          <cell r="E353" t="str">
            <v>672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 t="str">
            <v>01</v>
          </cell>
          <cell r="N353" t="str">
            <v>SROM</v>
          </cell>
        </row>
        <row r="354">
          <cell r="B354" t="str">
            <v>19980528</v>
          </cell>
          <cell r="C354" t="str">
            <v>98-1210</v>
          </cell>
          <cell r="D354" t="str">
            <v>VULKANPLAST a.s.</v>
          </cell>
          <cell r="E354" t="str">
            <v>646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 t="str">
            <v>01</v>
          </cell>
          <cell r="N354" t="str">
            <v>LOUSK</v>
          </cell>
        </row>
        <row r="355">
          <cell r="B355" t="str">
            <v>19980528</v>
          </cell>
          <cell r="C355" t="str">
            <v>98-5166</v>
          </cell>
          <cell r="D355" t="str">
            <v>FERRMON s.r.o.</v>
          </cell>
          <cell r="E355" t="str">
            <v>646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 t="str">
            <v>03</v>
          </cell>
          <cell r="N355" t="str">
            <v>FLORC</v>
          </cell>
        </row>
        <row r="356">
          <cell r="B356" t="str">
            <v>19980528</v>
          </cell>
          <cell r="C356" t="str">
            <v>98-3214</v>
          </cell>
          <cell r="D356" t="str">
            <v>PEVOT PRODUKT s.r.o.</v>
          </cell>
          <cell r="E356" t="str">
            <v>662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 t="str">
            <v>02</v>
          </cell>
          <cell r="N356" t="str">
            <v>TOUSK</v>
          </cell>
        </row>
        <row r="357">
          <cell r="B357" t="str">
            <v>19980529</v>
          </cell>
          <cell r="C357" t="str">
            <v>98-3219</v>
          </cell>
          <cell r="D357" t="str">
            <v>JÍLKOVÁ BOŽENA</v>
          </cell>
          <cell r="E357" t="str">
            <v>672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 t="str">
            <v>02</v>
          </cell>
          <cell r="N357" t="str">
            <v>GAJ</v>
          </cell>
        </row>
        <row r="358">
          <cell r="B358" t="str">
            <v>19980601</v>
          </cell>
          <cell r="C358" t="str">
            <v>98-1211</v>
          </cell>
          <cell r="D358" t="str">
            <v>FREMIS a.s.</v>
          </cell>
          <cell r="E358" t="str">
            <v>662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 t="str">
            <v>01</v>
          </cell>
          <cell r="N358" t="str">
            <v>LOUSK</v>
          </cell>
        </row>
        <row r="359">
          <cell r="B359" t="str">
            <v>19980601</v>
          </cell>
          <cell r="C359" t="str">
            <v>98-3220</v>
          </cell>
          <cell r="D359" t="str">
            <v>MALEC JIŘÍ</v>
          </cell>
          <cell r="E359" t="str">
            <v>670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 t="str">
            <v>02</v>
          </cell>
          <cell r="N359" t="str">
            <v>FORMA</v>
          </cell>
        </row>
        <row r="360">
          <cell r="B360" t="str">
            <v>19980604</v>
          </cell>
          <cell r="C360" t="str">
            <v>98-1214</v>
          </cell>
          <cell r="D360" t="str">
            <v>KOMAT-STK s.r.o.</v>
          </cell>
          <cell r="E360" t="str">
            <v>671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 t="str">
            <v>01</v>
          </cell>
          <cell r="N360" t="str">
            <v>SROM</v>
          </cell>
        </row>
        <row r="361">
          <cell r="B361" t="str">
            <v>19980605</v>
          </cell>
          <cell r="C361" t="str">
            <v>98-7144</v>
          </cell>
          <cell r="D361" t="str">
            <v>BALIHAR MICHAL</v>
          </cell>
          <cell r="E361" t="str">
            <v>662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 t="str">
            <v>04</v>
          </cell>
          <cell r="N361" t="str">
            <v>HOFMA</v>
          </cell>
        </row>
        <row r="362">
          <cell r="B362" t="str">
            <v>19980608</v>
          </cell>
          <cell r="C362" t="str">
            <v>98-5184</v>
          </cell>
          <cell r="D362" t="str">
            <v>EKODOS s.r.o.</v>
          </cell>
          <cell r="E362" t="str">
            <v>670</v>
          </cell>
          <cell r="G362" t="str">
            <v>02</v>
          </cell>
          <cell r="H362" t="str">
            <v>23.6.1998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 t="str">
            <v>03</v>
          </cell>
          <cell r="N362" t="str">
            <v>HOLUS</v>
          </cell>
        </row>
        <row r="363">
          <cell r="B363" t="str">
            <v>19980608</v>
          </cell>
          <cell r="C363" t="str">
            <v>98-8568</v>
          </cell>
          <cell r="D363" t="str">
            <v>Kořínek Miroslav "Dopr.zdr.sl.</v>
          </cell>
          <cell r="E363" t="str">
            <v>674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 t="str">
            <v>05</v>
          </cell>
          <cell r="N363" t="str">
            <v>PASKO</v>
          </cell>
        </row>
        <row r="364">
          <cell r="B364" t="str">
            <v>19980609</v>
          </cell>
          <cell r="C364" t="str">
            <v>98-3225</v>
          </cell>
          <cell r="D364" t="str">
            <v>STK AUTO LEDNICE s.r.o.</v>
          </cell>
          <cell r="E364" t="str">
            <v>670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 t="str">
            <v>02</v>
          </cell>
          <cell r="N364" t="str">
            <v>GAJ</v>
          </cell>
        </row>
        <row r="365">
          <cell r="B365" t="str">
            <v>19980609</v>
          </cell>
          <cell r="C365" t="str">
            <v>98-7145</v>
          </cell>
          <cell r="D365" t="str">
            <v>ESSA s.r.o.</v>
          </cell>
          <cell r="E365" t="str">
            <v>670</v>
          </cell>
          <cell r="G365" t="str">
            <v>02</v>
          </cell>
          <cell r="H365" t="str">
            <v>16.6.1998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 t="str">
            <v>04</v>
          </cell>
          <cell r="N365" t="str">
            <v>HOFMA</v>
          </cell>
        </row>
        <row r="366">
          <cell r="B366" t="str">
            <v>19980610</v>
          </cell>
          <cell r="C366" t="str">
            <v>98-7147</v>
          </cell>
          <cell r="D366" t="str">
            <v>STAVEBNÍ SPOLEČNOST s.r.o.</v>
          </cell>
          <cell r="E366" t="str">
            <v>662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 t="str">
            <v>04</v>
          </cell>
          <cell r="N366" t="str">
            <v>HOFMA</v>
          </cell>
        </row>
        <row r="367">
          <cell r="B367" t="str">
            <v>19980611</v>
          </cell>
          <cell r="C367" t="str">
            <v>98-7148</v>
          </cell>
          <cell r="D367" t="str">
            <v>PUSCHMAN PETR</v>
          </cell>
          <cell r="E367" t="str">
            <v>672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 t="str">
            <v>04</v>
          </cell>
          <cell r="N367" t="str">
            <v>SMETA</v>
          </cell>
        </row>
        <row r="368">
          <cell r="B368" t="str">
            <v>19980611</v>
          </cell>
          <cell r="C368" t="str">
            <v>98-7149</v>
          </cell>
          <cell r="D368" t="str">
            <v>PIVOVAR SVIJANY s.r.o.</v>
          </cell>
          <cell r="E368" t="str">
            <v>662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 t="str">
            <v>04</v>
          </cell>
          <cell r="N368" t="str">
            <v>SMETA</v>
          </cell>
        </row>
        <row r="369">
          <cell r="B369" t="str">
            <v>19980612</v>
          </cell>
          <cell r="C369" t="str">
            <v>98-7150</v>
          </cell>
          <cell r="D369" t="str">
            <v>PROTECTOR BOHEMIA s.r.o.</v>
          </cell>
          <cell r="E369" t="str">
            <v>624</v>
          </cell>
          <cell r="F369" t="str">
            <v>662</v>
          </cell>
          <cell r="G369" t="str">
            <v>01</v>
          </cell>
          <cell r="H369" t="str">
            <v>16.6.1998</v>
          </cell>
          <cell r="I369">
            <v>2901435</v>
          </cell>
          <cell r="J369">
            <v>0</v>
          </cell>
          <cell r="K369">
            <v>0</v>
          </cell>
          <cell r="L369">
            <v>2901435</v>
          </cell>
          <cell r="M369" t="str">
            <v>04</v>
          </cell>
          <cell r="N369" t="str">
            <v>PLANI</v>
          </cell>
        </row>
        <row r="370">
          <cell r="B370" t="str">
            <v>19980612</v>
          </cell>
          <cell r="C370" t="str">
            <v>98-7151</v>
          </cell>
          <cell r="D370" t="str">
            <v>CTS - SERVIS s.r.o.</v>
          </cell>
          <cell r="E370" t="str">
            <v>662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 t="str">
            <v>04</v>
          </cell>
          <cell r="N370" t="str">
            <v>HOFMA</v>
          </cell>
        </row>
        <row r="371">
          <cell r="B371" t="str">
            <v>19980615</v>
          </cell>
          <cell r="C371" t="str">
            <v>98-3227</v>
          </cell>
          <cell r="D371" t="str">
            <v>NOVÁK BOHUSLAV ING.</v>
          </cell>
          <cell r="E371" t="str">
            <v>676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 t="str">
            <v>02</v>
          </cell>
          <cell r="N371" t="str">
            <v>FORMA</v>
          </cell>
        </row>
        <row r="372">
          <cell r="B372" t="str">
            <v>19980616</v>
          </cell>
          <cell r="C372" t="str">
            <v>98-1219</v>
          </cell>
          <cell r="D372" t="str">
            <v>ŠVINGROVÁ EVA</v>
          </cell>
          <cell r="E372" t="str">
            <v>674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 t="str">
            <v>01</v>
          </cell>
          <cell r="N372" t="str">
            <v>PESEK</v>
          </cell>
        </row>
        <row r="373">
          <cell r="B373" t="str">
            <v>19980617</v>
          </cell>
          <cell r="C373" t="str">
            <v>98-7156</v>
          </cell>
          <cell r="D373" t="str">
            <v>PIŠL JAROSLAV - BONSAI CENTRUM</v>
          </cell>
          <cell r="E373" t="str">
            <v>662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 t="str">
            <v>04</v>
          </cell>
          <cell r="N373" t="str">
            <v>HOFMA</v>
          </cell>
        </row>
        <row r="374">
          <cell r="B374" t="str">
            <v>19980617</v>
          </cell>
          <cell r="C374" t="str">
            <v>98-8571</v>
          </cell>
          <cell r="D374" t="str">
            <v>PAVEL DRAGOUN</v>
          </cell>
          <cell r="E374" t="str">
            <v>646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 t="str">
            <v>05</v>
          </cell>
          <cell r="N374" t="str">
            <v>KUNDR</v>
          </cell>
        </row>
        <row r="375">
          <cell r="B375" t="str">
            <v>19980622</v>
          </cell>
          <cell r="C375" t="str">
            <v>98-1222</v>
          </cell>
          <cell r="D375" t="str">
            <v>BILÝ JAN ING.</v>
          </cell>
          <cell r="E375" t="str">
            <v>662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 t="str">
            <v>01</v>
          </cell>
          <cell r="N375" t="str">
            <v>BEZAN</v>
          </cell>
        </row>
        <row r="376">
          <cell r="B376" t="str">
            <v>19980622</v>
          </cell>
          <cell r="C376" t="str">
            <v>98-3231</v>
          </cell>
          <cell r="D376" t="str">
            <v>KASTEK UB  s.r.o.</v>
          </cell>
          <cell r="E376" t="str">
            <v>646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 t="str">
            <v>02</v>
          </cell>
          <cell r="N376" t="str">
            <v>SEDLA</v>
          </cell>
        </row>
        <row r="377">
          <cell r="B377" t="str">
            <v>19980624</v>
          </cell>
          <cell r="C377" t="str">
            <v>98-3242</v>
          </cell>
          <cell r="D377" t="str">
            <v>BOBEK DRAHOMÍR</v>
          </cell>
          <cell r="E377" t="str">
            <v>670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 t="str">
            <v>02</v>
          </cell>
          <cell r="N377" t="str">
            <v>TOUSK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6-29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06-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G105"/>
  <sheetViews>
    <sheetView tabSelected="1" zoomScalePageLayoutView="0" workbookViewId="0" topLeftCell="A1">
      <selection activeCell="L27" sqref="L27"/>
    </sheetView>
  </sheetViews>
  <sheetFormatPr defaultColWidth="9.00390625" defaultRowHeight="12.75"/>
  <cols>
    <col min="1" max="1" width="29.25390625" style="0" customWidth="1"/>
    <col min="3" max="3" width="9.00390625" style="0" customWidth="1"/>
    <col min="4" max="4" width="9.25390625" style="0" customWidth="1"/>
    <col min="6" max="6" width="8.75390625" style="0" customWidth="1"/>
    <col min="8" max="8" width="6.625" style="0" customWidth="1"/>
    <col min="16" max="17" width="8.875" style="0" customWidth="1"/>
  </cols>
  <sheetData>
    <row r="1" spans="1:7" ht="68.25" customHeight="1" thickBot="1">
      <c r="A1" s="84" t="s">
        <v>138</v>
      </c>
      <c r="B1" s="85"/>
      <c r="C1" s="85"/>
      <c r="D1" s="85"/>
      <c r="E1" s="85"/>
      <c r="F1" s="85"/>
      <c r="G1" s="85"/>
    </row>
    <row r="2" spans="1:7" ht="12.75">
      <c r="A2" s="62" t="s">
        <v>35</v>
      </c>
      <c r="B2" s="99" t="s">
        <v>137</v>
      </c>
      <c r="C2" s="100"/>
      <c r="D2" s="100"/>
      <c r="E2" s="100"/>
      <c r="F2" s="100"/>
      <c r="G2" s="101"/>
    </row>
    <row r="3" spans="1:7" ht="12.75">
      <c r="A3" s="63" t="s">
        <v>36</v>
      </c>
      <c r="B3" s="102"/>
      <c r="C3" s="103"/>
      <c r="D3" s="103"/>
      <c r="E3" s="103"/>
      <c r="F3" s="103"/>
      <c r="G3" s="104"/>
    </row>
    <row r="4" spans="1:7" ht="12.75">
      <c r="A4" s="105" t="s">
        <v>37</v>
      </c>
      <c r="B4" s="64" t="s">
        <v>1</v>
      </c>
      <c r="C4" s="59"/>
      <c r="D4" s="59" t="s">
        <v>0</v>
      </c>
      <c r="E4" s="59"/>
      <c r="F4" s="65" t="s">
        <v>38</v>
      </c>
      <c r="G4" s="66"/>
    </row>
    <row r="5" spans="1:7" ht="13.5" thickBot="1">
      <c r="A5" s="67"/>
      <c r="B5" s="68" t="s">
        <v>34</v>
      </c>
      <c r="C5" s="60" t="s">
        <v>33</v>
      </c>
      <c r="D5" s="60" t="s">
        <v>4</v>
      </c>
      <c r="E5" s="60" t="s">
        <v>33</v>
      </c>
      <c r="F5" s="60" t="s">
        <v>4</v>
      </c>
      <c r="G5" s="61" t="s">
        <v>33</v>
      </c>
    </row>
    <row r="6" spans="1:7" ht="13.5" thickBot="1">
      <c r="A6" s="69" t="s">
        <v>39</v>
      </c>
      <c r="B6" s="70">
        <v>52</v>
      </c>
      <c r="C6" s="71">
        <f aca="true" t="shared" si="0" ref="C6:C69">IF(B$105=0,0,(B6/B$105)*100)</f>
        <v>32.5</v>
      </c>
      <c r="D6" s="72">
        <v>103016900</v>
      </c>
      <c r="E6" s="71">
        <f aca="true" t="shared" si="1" ref="E6:E69">IF(D$105=0,0,(D6/D$105)*100)</f>
        <v>31.8141773286357</v>
      </c>
      <c r="F6" s="72">
        <v>147167000</v>
      </c>
      <c r="G6" s="73">
        <f aca="true" t="shared" si="2" ref="G6:G69">IF(F$105=0,0,(F6/F$105)*100)</f>
        <v>31.81417737776074</v>
      </c>
    </row>
    <row r="7" spans="1:7" ht="13.5" thickBot="1">
      <c r="A7" s="74" t="s">
        <v>40</v>
      </c>
      <c r="B7" s="75">
        <f>SUM(B6:B6)</f>
        <v>52</v>
      </c>
      <c r="C7" s="76">
        <f t="shared" si="0"/>
        <v>32.5</v>
      </c>
      <c r="D7" s="77">
        <f>SUM(D6:D6)</f>
        <v>103016900</v>
      </c>
      <c r="E7" s="76">
        <f t="shared" si="1"/>
        <v>31.8141773286357</v>
      </c>
      <c r="F7" s="77">
        <f>SUM(F6:F6)</f>
        <v>147167000</v>
      </c>
      <c r="G7" s="78">
        <f t="shared" si="2"/>
        <v>31.81417737776074</v>
      </c>
    </row>
    <row r="8" spans="1:7" ht="13.5" thickBot="1">
      <c r="A8" s="79" t="s">
        <v>7</v>
      </c>
      <c r="B8" s="80">
        <f>B$7</f>
        <v>52</v>
      </c>
      <c r="C8" s="81">
        <f t="shared" si="0"/>
        <v>32.5</v>
      </c>
      <c r="D8" s="82">
        <f>D$7</f>
        <v>103016900</v>
      </c>
      <c r="E8" s="81">
        <f t="shared" si="1"/>
        <v>31.8141773286357</v>
      </c>
      <c r="F8" s="82">
        <f>F$7</f>
        <v>147167000</v>
      </c>
      <c r="G8" s="83">
        <f t="shared" si="2"/>
        <v>31.81417737776074</v>
      </c>
    </row>
    <row r="9" spans="1:7" ht="12.75">
      <c r="A9" s="69" t="s">
        <v>41</v>
      </c>
      <c r="B9" s="70"/>
      <c r="C9" s="71">
        <f t="shared" si="0"/>
        <v>0</v>
      </c>
      <c r="D9" s="72"/>
      <c r="E9" s="71">
        <f t="shared" si="1"/>
        <v>0</v>
      </c>
      <c r="F9" s="72"/>
      <c r="G9" s="73">
        <f t="shared" si="2"/>
        <v>0</v>
      </c>
    </row>
    <row r="10" spans="1:7" ht="12.75">
      <c r="A10" s="69" t="s">
        <v>42</v>
      </c>
      <c r="B10" s="70"/>
      <c r="C10" s="71">
        <f t="shared" si="0"/>
        <v>0</v>
      </c>
      <c r="D10" s="72"/>
      <c r="E10" s="71">
        <f t="shared" si="1"/>
        <v>0</v>
      </c>
      <c r="F10" s="72"/>
      <c r="G10" s="73">
        <f t="shared" si="2"/>
        <v>0</v>
      </c>
    </row>
    <row r="11" spans="1:7" ht="12.75">
      <c r="A11" s="69" t="s">
        <v>43</v>
      </c>
      <c r="B11" s="70">
        <v>2</v>
      </c>
      <c r="C11" s="71">
        <f t="shared" si="0"/>
        <v>1.25</v>
      </c>
      <c r="D11" s="72">
        <v>3500000</v>
      </c>
      <c r="E11" s="71">
        <f t="shared" si="1"/>
        <v>1.080886928748826</v>
      </c>
      <c r="F11" s="72">
        <v>5000000</v>
      </c>
      <c r="G11" s="73">
        <f t="shared" si="2"/>
        <v>1.08088693041785</v>
      </c>
    </row>
    <row r="12" spans="1:7" ht="12.75">
      <c r="A12" s="69" t="s">
        <v>44</v>
      </c>
      <c r="B12" s="70">
        <v>1</v>
      </c>
      <c r="C12" s="71">
        <f t="shared" si="0"/>
        <v>0.625</v>
      </c>
      <c r="D12" s="72">
        <v>2800000</v>
      </c>
      <c r="E12" s="71">
        <f t="shared" si="1"/>
        <v>0.864709542999061</v>
      </c>
      <c r="F12" s="72">
        <v>4000000</v>
      </c>
      <c r="G12" s="73">
        <f t="shared" si="2"/>
        <v>0.8647095443342798</v>
      </c>
    </row>
    <row r="13" spans="1:7" ht="12.75">
      <c r="A13" s="69" t="s">
        <v>45</v>
      </c>
      <c r="B13" s="70"/>
      <c r="C13" s="71">
        <f t="shared" si="0"/>
        <v>0</v>
      </c>
      <c r="D13" s="72"/>
      <c r="E13" s="71">
        <f t="shared" si="1"/>
        <v>0</v>
      </c>
      <c r="F13" s="72"/>
      <c r="G13" s="73">
        <f t="shared" si="2"/>
        <v>0</v>
      </c>
    </row>
    <row r="14" spans="1:7" ht="12.75">
      <c r="A14" s="69" t="s">
        <v>46</v>
      </c>
      <c r="B14" s="70"/>
      <c r="C14" s="71">
        <f t="shared" si="0"/>
        <v>0</v>
      </c>
      <c r="D14" s="72"/>
      <c r="E14" s="71">
        <f t="shared" si="1"/>
        <v>0</v>
      </c>
      <c r="F14" s="72"/>
      <c r="G14" s="73">
        <f t="shared" si="2"/>
        <v>0</v>
      </c>
    </row>
    <row r="15" spans="1:7" ht="12.75">
      <c r="A15" s="69" t="s">
        <v>47</v>
      </c>
      <c r="B15" s="70">
        <v>2</v>
      </c>
      <c r="C15" s="71">
        <f t="shared" si="0"/>
        <v>1.25</v>
      </c>
      <c r="D15" s="72">
        <v>4200000</v>
      </c>
      <c r="E15" s="71">
        <f t="shared" si="1"/>
        <v>1.2970643144985914</v>
      </c>
      <c r="F15" s="72">
        <v>6000000</v>
      </c>
      <c r="G15" s="73">
        <f t="shared" si="2"/>
        <v>1.2970643165014197</v>
      </c>
    </row>
    <row r="16" spans="1:7" ht="12.75">
      <c r="A16" s="69" t="s">
        <v>48</v>
      </c>
      <c r="B16" s="70"/>
      <c r="C16" s="71">
        <f t="shared" si="0"/>
        <v>0</v>
      </c>
      <c r="D16" s="72"/>
      <c r="E16" s="71">
        <f t="shared" si="1"/>
        <v>0</v>
      </c>
      <c r="F16" s="72"/>
      <c r="G16" s="73">
        <f t="shared" si="2"/>
        <v>0</v>
      </c>
    </row>
    <row r="17" spans="1:7" ht="12.75">
      <c r="A17" s="69" t="s">
        <v>49</v>
      </c>
      <c r="B17" s="70">
        <v>3</v>
      </c>
      <c r="C17" s="71">
        <f t="shared" si="0"/>
        <v>1.875</v>
      </c>
      <c r="D17" s="72">
        <v>5635000</v>
      </c>
      <c r="E17" s="71">
        <f t="shared" si="1"/>
        <v>1.7402279552856101</v>
      </c>
      <c r="F17" s="72">
        <v>8050000</v>
      </c>
      <c r="G17" s="73">
        <f t="shared" si="2"/>
        <v>1.740227957972738</v>
      </c>
    </row>
    <row r="18" spans="1:7" ht="12.75">
      <c r="A18" s="69" t="s">
        <v>50</v>
      </c>
      <c r="B18" s="70">
        <v>2</v>
      </c>
      <c r="C18" s="71">
        <f t="shared" si="0"/>
        <v>1.25</v>
      </c>
      <c r="D18" s="72">
        <v>5600000</v>
      </c>
      <c r="E18" s="71">
        <f t="shared" si="1"/>
        <v>1.729419085998122</v>
      </c>
      <c r="F18" s="72">
        <v>8000000</v>
      </c>
      <c r="G18" s="73">
        <f t="shared" si="2"/>
        <v>1.7294190886685596</v>
      </c>
    </row>
    <row r="19" spans="1:7" ht="12.75">
      <c r="A19" s="69" t="s">
        <v>51</v>
      </c>
      <c r="B19" s="70">
        <v>1</v>
      </c>
      <c r="C19" s="71">
        <f t="shared" si="0"/>
        <v>0.625</v>
      </c>
      <c r="D19" s="72">
        <v>1047200</v>
      </c>
      <c r="E19" s="71">
        <f t="shared" si="1"/>
        <v>0.3234013690816488</v>
      </c>
      <c r="F19" s="72">
        <v>1496000</v>
      </c>
      <c r="G19" s="73">
        <f t="shared" si="2"/>
        <v>0.32340136958102067</v>
      </c>
    </row>
    <row r="20" spans="1:7" ht="13.5" thickBot="1">
      <c r="A20" s="69" t="s">
        <v>52</v>
      </c>
      <c r="B20" s="70"/>
      <c r="C20" s="71">
        <f t="shared" si="0"/>
        <v>0</v>
      </c>
      <c r="D20" s="72"/>
      <c r="E20" s="71">
        <f t="shared" si="1"/>
        <v>0</v>
      </c>
      <c r="F20" s="72"/>
      <c r="G20" s="73">
        <f t="shared" si="2"/>
        <v>0</v>
      </c>
    </row>
    <row r="21" spans="1:7" ht="13.5" thickBot="1">
      <c r="A21" s="74" t="s">
        <v>53</v>
      </c>
      <c r="B21" s="75">
        <f>SUM(B9:B20)</f>
        <v>11</v>
      </c>
      <c r="C21" s="76">
        <f t="shared" si="0"/>
        <v>6.875000000000001</v>
      </c>
      <c r="D21" s="77">
        <f>SUM(D9:D20)</f>
        <v>22782200</v>
      </c>
      <c r="E21" s="76">
        <f t="shared" si="1"/>
        <v>7.03570919661186</v>
      </c>
      <c r="F21" s="77">
        <f>SUM(F9:F20)</f>
        <v>32546000</v>
      </c>
      <c r="G21" s="78">
        <f t="shared" si="2"/>
        <v>7.035709207475868</v>
      </c>
    </row>
    <row r="22" spans="1:7" ht="13.5" thickBot="1">
      <c r="A22" s="79" t="s">
        <v>54</v>
      </c>
      <c r="B22" s="98">
        <f>B$21</f>
        <v>11</v>
      </c>
      <c r="C22" s="81">
        <f t="shared" si="0"/>
        <v>6.875000000000001</v>
      </c>
      <c r="D22" s="82">
        <f>D$21</f>
        <v>22782200</v>
      </c>
      <c r="E22" s="81">
        <f t="shared" si="1"/>
        <v>7.03570919661186</v>
      </c>
      <c r="F22" s="82">
        <f>F$21</f>
        <v>32546000</v>
      </c>
      <c r="G22" s="83">
        <f t="shared" si="2"/>
        <v>7.035709207475868</v>
      </c>
    </row>
    <row r="23" spans="1:7" ht="12.75">
      <c r="A23" s="69" t="s">
        <v>55</v>
      </c>
      <c r="B23" s="70">
        <v>3</v>
      </c>
      <c r="C23" s="71">
        <f t="shared" si="0"/>
        <v>1.875</v>
      </c>
      <c r="D23" s="72">
        <v>7000000</v>
      </c>
      <c r="E23" s="71">
        <f t="shared" si="1"/>
        <v>2.161773857497652</v>
      </c>
      <c r="F23" s="72">
        <v>10000000</v>
      </c>
      <c r="G23" s="73">
        <f t="shared" si="2"/>
        <v>2.1617738608357</v>
      </c>
    </row>
    <row r="24" spans="1:7" ht="12.75">
      <c r="A24" s="69" t="s">
        <v>56</v>
      </c>
      <c r="B24" s="70"/>
      <c r="C24" s="71">
        <f t="shared" si="0"/>
        <v>0</v>
      </c>
      <c r="D24" s="72"/>
      <c r="E24" s="71">
        <f t="shared" si="1"/>
        <v>0</v>
      </c>
      <c r="F24" s="72"/>
      <c r="G24" s="73">
        <f t="shared" si="2"/>
        <v>0</v>
      </c>
    </row>
    <row r="25" spans="1:7" ht="12.75">
      <c r="A25" s="69" t="s">
        <v>57</v>
      </c>
      <c r="B25" s="70">
        <v>1</v>
      </c>
      <c r="C25" s="71">
        <f t="shared" si="0"/>
        <v>0.625</v>
      </c>
      <c r="D25" s="72">
        <v>2800000</v>
      </c>
      <c r="E25" s="71">
        <f t="shared" si="1"/>
        <v>0.864709542999061</v>
      </c>
      <c r="F25" s="72">
        <v>4000000</v>
      </c>
      <c r="G25" s="73">
        <f t="shared" si="2"/>
        <v>0.8647095443342798</v>
      </c>
    </row>
    <row r="26" spans="1:7" ht="12.75">
      <c r="A26" s="69" t="s">
        <v>58</v>
      </c>
      <c r="B26" s="70"/>
      <c r="C26" s="71">
        <f t="shared" si="0"/>
        <v>0</v>
      </c>
      <c r="D26" s="72"/>
      <c r="E26" s="71">
        <f t="shared" si="1"/>
        <v>0</v>
      </c>
      <c r="F26" s="72"/>
      <c r="G26" s="73">
        <f t="shared" si="2"/>
        <v>0</v>
      </c>
    </row>
    <row r="27" spans="1:7" ht="12.75">
      <c r="A27" s="69" t="s">
        <v>59</v>
      </c>
      <c r="B27" s="70"/>
      <c r="C27" s="71">
        <f t="shared" si="0"/>
        <v>0</v>
      </c>
      <c r="D27" s="72"/>
      <c r="E27" s="71">
        <f t="shared" si="1"/>
        <v>0</v>
      </c>
      <c r="F27" s="72"/>
      <c r="G27" s="73">
        <f t="shared" si="2"/>
        <v>0</v>
      </c>
    </row>
    <row r="28" spans="1:7" ht="12.75">
      <c r="A28" s="69" t="s">
        <v>60</v>
      </c>
      <c r="B28" s="70">
        <v>1</v>
      </c>
      <c r="C28" s="71">
        <f t="shared" si="0"/>
        <v>0.625</v>
      </c>
      <c r="D28" s="72">
        <v>2800000</v>
      </c>
      <c r="E28" s="71">
        <f t="shared" si="1"/>
        <v>0.864709542999061</v>
      </c>
      <c r="F28" s="72">
        <v>4000000</v>
      </c>
      <c r="G28" s="73">
        <f t="shared" si="2"/>
        <v>0.8647095443342798</v>
      </c>
    </row>
    <row r="29" spans="1:7" ht="13.5" thickBot="1">
      <c r="A29" s="69" t="s">
        <v>61</v>
      </c>
      <c r="B29" s="70">
        <v>1</v>
      </c>
      <c r="C29" s="71">
        <f t="shared" si="0"/>
        <v>0.625</v>
      </c>
      <c r="D29" s="72">
        <v>2800000</v>
      </c>
      <c r="E29" s="71">
        <f t="shared" si="1"/>
        <v>0.864709542999061</v>
      </c>
      <c r="F29" s="72">
        <v>4000000</v>
      </c>
      <c r="G29" s="73">
        <f t="shared" si="2"/>
        <v>0.8647095443342798</v>
      </c>
    </row>
    <row r="30" spans="1:7" ht="13.5" thickBot="1">
      <c r="A30" s="74" t="s">
        <v>62</v>
      </c>
      <c r="B30" s="75">
        <f>SUM(B23:B29)</f>
        <v>6</v>
      </c>
      <c r="C30" s="76">
        <f t="shared" si="0"/>
        <v>3.75</v>
      </c>
      <c r="D30" s="77">
        <f>SUM(D23:D29)</f>
        <v>15400000</v>
      </c>
      <c r="E30" s="76">
        <f t="shared" si="1"/>
        <v>4.755902486494835</v>
      </c>
      <c r="F30" s="77">
        <f>SUM(F23:F29)</f>
        <v>22000000</v>
      </c>
      <c r="G30" s="78">
        <f t="shared" si="2"/>
        <v>4.755902493838539</v>
      </c>
    </row>
    <row r="31" spans="1:7" ht="12.75">
      <c r="A31" s="69" t="s">
        <v>63</v>
      </c>
      <c r="B31" s="70"/>
      <c r="C31" s="71">
        <f t="shared" si="0"/>
        <v>0</v>
      </c>
      <c r="D31" s="72"/>
      <c r="E31" s="71">
        <f t="shared" si="1"/>
        <v>0</v>
      </c>
      <c r="F31" s="72"/>
      <c r="G31" s="73">
        <f t="shared" si="2"/>
        <v>0</v>
      </c>
    </row>
    <row r="32" spans="1:7" ht="12.75">
      <c r="A32" s="69" t="s">
        <v>64</v>
      </c>
      <c r="B32" s="70">
        <v>1</v>
      </c>
      <c r="C32" s="71">
        <f t="shared" si="0"/>
        <v>0.625</v>
      </c>
      <c r="D32" s="72">
        <v>700000</v>
      </c>
      <c r="E32" s="71">
        <f t="shared" si="1"/>
        <v>0.21617738574976525</v>
      </c>
      <c r="F32" s="72">
        <v>1000000</v>
      </c>
      <c r="G32" s="73">
        <f t="shared" si="2"/>
        <v>0.21617738608356996</v>
      </c>
    </row>
    <row r="33" spans="1:7" ht="12.75">
      <c r="A33" s="69" t="s">
        <v>65</v>
      </c>
      <c r="B33" s="70">
        <v>1</v>
      </c>
      <c r="C33" s="71">
        <f t="shared" si="0"/>
        <v>0.625</v>
      </c>
      <c r="D33" s="72">
        <v>2800000</v>
      </c>
      <c r="E33" s="71">
        <f t="shared" si="1"/>
        <v>0.864709542999061</v>
      </c>
      <c r="F33" s="72">
        <v>4000000</v>
      </c>
      <c r="G33" s="73">
        <f t="shared" si="2"/>
        <v>0.8647095443342798</v>
      </c>
    </row>
    <row r="34" spans="1:7" ht="12.75">
      <c r="A34" s="69" t="s">
        <v>66</v>
      </c>
      <c r="B34" s="70"/>
      <c r="C34" s="71">
        <f t="shared" si="0"/>
        <v>0</v>
      </c>
      <c r="D34" s="72"/>
      <c r="E34" s="71">
        <f t="shared" si="1"/>
        <v>0</v>
      </c>
      <c r="F34" s="72"/>
      <c r="G34" s="73">
        <f t="shared" si="2"/>
        <v>0</v>
      </c>
    </row>
    <row r="35" spans="1:7" ht="12.75">
      <c r="A35" s="69" t="s">
        <v>67</v>
      </c>
      <c r="B35" s="70"/>
      <c r="C35" s="71">
        <f t="shared" si="0"/>
        <v>0</v>
      </c>
      <c r="D35" s="72"/>
      <c r="E35" s="71">
        <f t="shared" si="1"/>
        <v>0</v>
      </c>
      <c r="F35" s="72"/>
      <c r="G35" s="73">
        <f t="shared" si="2"/>
        <v>0</v>
      </c>
    </row>
    <row r="36" spans="1:7" ht="12.75">
      <c r="A36" s="69" t="s">
        <v>68</v>
      </c>
      <c r="B36" s="70"/>
      <c r="C36" s="71">
        <f t="shared" si="0"/>
        <v>0</v>
      </c>
      <c r="D36" s="72"/>
      <c r="E36" s="71">
        <f t="shared" si="1"/>
        <v>0</v>
      </c>
      <c r="F36" s="72"/>
      <c r="G36" s="73">
        <f t="shared" si="2"/>
        <v>0</v>
      </c>
    </row>
    <row r="37" spans="1:7" ht="13.5" thickBot="1">
      <c r="A37" s="69" t="s">
        <v>69</v>
      </c>
      <c r="B37" s="70"/>
      <c r="C37" s="71">
        <f t="shared" si="0"/>
        <v>0</v>
      </c>
      <c r="D37" s="72"/>
      <c r="E37" s="71">
        <f t="shared" si="1"/>
        <v>0</v>
      </c>
      <c r="F37" s="72"/>
      <c r="G37" s="73">
        <f t="shared" si="2"/>
        <v>0</v>
      </c>
    </row>
    <row r="38" spans="1:7" ht="13.5" thickBot="1">
      <c r="A38" s="74" t="s">
        <v>70</v>
      </c>
      <c r="B38" s="75">
        <f>SUM(B31:B37)</f>
        <v>2</v>
      </c>
      <c r="C38" s="76">
        <f t="shared" si="0"/>
        <v>1.25</v>
      </c>
      <c r="D38" s="77">
        <f>SUM(D31:D37)</f>
        <v>3500000</v>
      </c>
      <c r="E38" s="76">
        <f t="shared" si="1"/>
        <v>1.080886928748826</v>
      </c>
      <c r="F38" s="77">
        <f>SUM(F31:F37)</f>
        <v>5000000</v>
      </c>
      <c r="G38" s="78">
        <f t="shared" si="2"/>
        <v>1.08088693041785</v>
      </c>
    </row>
    <row r="39" spans="1:7" ht="13.5" thickBot="1">
      <c r="A39" s="79" t="s">
        <v>71</v>
      </c>
      <c r="B39" s="80">
        <f>SUM(B30,B38)</f>
        <v>8</v>
      </c>
      <c r="C39" s="81">
        <f t="shared" si="0"/>
        <v>5</v>
      </c>
      <c r="D39" s="82">
        <f>SUM(D30,D38)</f>
        <v>18900000</v>
      </c>
      <c r="E39" s="81">
        <f t="shared" si="1"/>
        <v>5.836789415243661</v>
      </c>
      <c r="F39" s="82">
        <f>SUM(F30,F38)</f>
        <v>27000000</v>
      </c>
      <c r="G39" s="83">
        <f t="shared" si="2"/>
        <v>5.836789424256389</v>
      </c>
    </row>
    <row r="40" spans="1:7" ht="12.75">
      <c r="A40" s="69" t="s">
        <v>72</v>
      </c>
      <c r="B40" s="70">
        <v>2</v>
      </c>
      <c r="C40" s="71">
        <f t="shared" si="0"/>
        <v>1.25</v>
      </c>
      <c r="D40" s="72">
        <v>5600000</v>
      </c>
      <c r="E40" s="71">
        <f t="shared" si="1"/>
        <v>1.729419085998122</v>
      </c>
      <c r="F40" s="72">
        <v>8000000</v>
      </c>
      <c r="G40" s="73">
        <f t="shared" si="2"/>
        <v>1.7294190886685596</v>
      </c>
    </row>
    <row r="41" spans="1:7" ht="12.75">
      <c r="A41" s="69" t="s">
        <v>73</v>
      </c>
      <c r="B41" s="70"/>
      <c r="C41" s="71">
        <f t="shared" si="0"/>
        <v>0</v>
      </c>
      <c r="D41" s="72"/>
      <c r="E41" s="71">
        <f t="shared" si="1"/>
        <v>0</v>
      </c>
      <c r="F41" s="72"/>
      <c r="G41" s="73">
        <f t="shared" si="2"/>
        <v>0</v>
      </c>
    </row>
    <row r="42" spans="1:7" ht="13.5" thickBot="1">
      <c r="A42" s="69" t="s">
        <v>74</v>
      </c>
      <c r="B42" s="70">
        <v>1</v>
      </c>
      <c r="C42" s="71">
        <f t="shared" si="0"/>
        <v>0.625</v>
      </c>
      <c r="D42" s="72">
        <v>2800000</v>
      </c>
      <c r="E42" s="71">
        <f t="shared" si="1"/>
        <v>0.864709542999061</v>
      </c>
      <c r="F42" s="72">
        <v>4000000</v>
      </c>
      <c r="G42" s="73">
        <f t="shared" si="2"/>
        <v>0.8647095443342798</v>
      </c>
    </row>
    <row r="43" spans="1:7" ht="13.5" thickBot="1">
      <c r="A43" s="74" t="s">
        <v>75</v>
      </c>
      <c r="B43" s="75">
        <f>SUM(B40:B42)</f>
        <v>3</v>
      </c>
      <c r="C43" s="76">
        <f t="shared" si="0"/>
        <v>1.875</v>
      </c>
      <c r="D43" s="77">
        <f>SUM(D40:D42)</f>
        <v>8400000</v>
      </c>
      <c r="E43" s="76">
        <f t="shared" si="1"/>
        <v>2.5941286289971828</v>
      </c>
      <c r="F43" s="77">
        <f>SUM(F40:F42)</f>
        <v>12000000</v>
      </c>
      <c r="G43" s="78">
        <f t="shared" si="2"/>
        <v>2.5941286330028395</v>
      </c>
    </row>
    <row r="44" spans="1:7" ht="12.75">
      <c r="A44" s="69" t="s">
        <v>76</v>
      </c>
      <c r="B44" s="70">
        <v>1</v>
      </c>
      <c r="C44" s="71">
        <f t="shared" si="0"/>
        <v>0.625</v>
      </c>
      <c r="D44" s="72">
        <v>2800000</v>
      </c>
      <c r="E44" s="71">
        <f t="shared" si="1"/>
        <v>0.864709542999061</v>
      </c>
      <c r="F44" s="72">
        <v>4000000</v>
      </c>
      <c r="G44" s="73">
        <f t="shared" si="2"/>
        <v>0.8647095443342798</v>
      </c>
    </row>
    <row r="45" spans="1:7" ht="12.75">
      <c r="A45" s="69" t="s">
        <v>77</v>
      </c>
      <c r="B45" s="70"/>
      <c r="C45" s="71">
        <f t="shared" si="0"/>
        <v>0</v>
      </c>
      <c r="D45" s="72"/>
      <c r="E45" s="71">
        <f t="shared" si="1"/>
        <v>0</v>
      </c>
      <c r="F45" s="72"/>
      <c r="G45" s="73">
        <f t="shared" si="2"/>
        <v>0</v>
      </c>
    </row>
    <row r="46" spans="1:7" ht="12.75">
      <c r="A46" s="69" t="s">
        <v>78</v>
      </c>
      <c r="B46" s="70">
        <v>3</v>
      </c>
      <c r="C46" s="71">
        <f t="shared" si="0"/>
        <v>1.875</v>
      </c>
      <c r="D46" s="72">
        <v>5705000</v>
      </c>
      <c r="E46" s="71">
        <f t="shared" si="1"/>
        <v>1.7618456938605869</v>
      </c>
      <c r="F46" s="72">
        <v>8150000</v>
      </c>
      <c r="G46" s="73">
        <f t="shared" si="2"/>
        <v>1.7618456965810954</v>
      </c>
    </row>
    <row r="47" spans="1:7" ht="12.75">
      <c r="A47" s="69" t="s">
        <v>79</v>
      </c>
      <c r="B47" s="70"/>
      <c r="C47" s="71">
        <f t="shared" si="0"/>
        <v>0</v>
      </c>
      <c r="D47" s="72"/>
      <c r="E47" s="71">
        <f t="shared" si="1"/>
        <v>0</v>
      </c>
      <c r="F47" s="72"/>
      <c r="G47" s="73">
        <f t="shared" si="2"/>
        <v>0</v>
      </c>
    </row>
    <row r="48" spans="1:7" ht="12.75">
      <c r="A48" s="69" t="s">
        <v>80</v>
      </c>
      <c r="B48" s="70"/>
      <c r="C48" s="71">
        <f t="shared" si="0"/>
        <v>0</v>
      </c>
      <c r="D48" s="72"/>
      <c r="E48" s="71">
        <f t="shared" si="1"/>
        <v>0</v>
      </c>
      <c r="F48" s="72"/>
      <c r="G48" s="73">
        <f t="shared" si="2"/>
        <v>0</v>
      </c>
    </row>
    <row r="49" spans="1:7" ht="12.75">
      <c r="A49" s="69" t="s">
        <v>81</v>
      </c>
      <c r="B49" s="70"/>
      <c r="C49" s="71">
        <f t="shared" si="0"/>
        <v>0</v>
      </c>
      <c r="D49" s="72"/>
      <c r="E49" s="71">
        <f t="shared" si="1"/>
        <v>0</v>
      </c>
      <c r="F49" s="72"/>
      <c r="G49" s="73">
        <f t="shared" si="2"/>
        <v>0</v>
      </c>
    </row>
    <row r="50" spans="1:7" ht="13.5" thickBot="1">
      <c r="A50" s="69" t="s">
        <v>82</v>
      </c>
      <c r="B50" s="70">
        <v>1</v>
      </c>
      <c r="C50" s="71">
        <f t="shared" si="0"/>
        <v>0.625</v>
      </c>
      <c r="D50" s="72">
        <v>2100000</v>
      </c>
      <c r="E50" s="71">
        <f t="shared" si="1"/>
        <v>0.6485321572492957</v>
      </c>
      <c r="F50" s="72">
        <v>3000000</v>
      </c>
      <c r="G50" s="73">
        <f t="shared" si="2"/>
        <v>0.6485321582507099</v>
      </c>
    </row>
    <row r="51" spans="1:7" ht="13.5" thickBot="1">
      <c r="A51" s="74" t="s">
        <v>83</v>
      </c>
      <c r="B51" s="75">
        <f>SUM(B44:B50)</f>
        <v>5</v>
      </c>
      <c r="C51" s="76">
        <f t="shared" si="0"/>
        <v>3.125</v>
      </c>
      <c r="D51" s="77">
        <f>SUM(D44:D50)</f>
        <v>10605000</v>
      </c>
      <c r="E51" s="76">
        <f t="shared" si="1"/>
        <v>3.2750873941089433</v>
      </c>
      <c r="F51" s="77">
        <f>SUM(F44:F50)</f>
        <v>15150000</v>
      </c>
      <c r="G51" s="78">
        <f t="shared" si="2"/>
        <v>3.275087399166085</v>
      </c>
    </row>
    <row r="52" spans="1:7" ht="13.5" thickBot="1">
      <c r="A52" s="79" t="s">
        <v>84</v>
      </c>
      <c r="B52" s="80">
        <f>SUM(B51,B43)</f>
        <v>8</v>
      </c>
      <c r="C52" s="81">
        <f t="shared" si="0"/>
        <v>5</v>
      </c>
      <c r="D52" s="82">
        <f>SUM(D43,D51)</f>
        <v>19005000</v>
      </c>
      <c r="E52" s="81">
        <f t="shared" si="1"/>
        <v>5.869216023106126</v>
      </c>
      <c r="F52" s="82">
        <f>SUM(F43,F51)</f>
        <v>27150000</v>
      </c>
      <c r="G52" s="83">
        <f t="shared" si="2"/>
        <v>5.869216032168924</v>
      </c>
    </row>
    <row r="53" spans="1:7" ht="12.75">
      <c r="A53" s="69" t="s">
        <v>85</v>
      </c>
      <c r="B53" s="70"/>
      <c r="C53" s="71">
        <f t="shared" si="0"/>
        <v>0</v>
      </c>
      <c r="D53" s="72"/>
      <c r="E53" s="71">
        <f t="shared" si="1"/>
        <v>0</v>
      </c>
      <c r="F53" s="72"/>
      <c r="G53" s="73">
        <f t="shared" si="2"/>
        <v>0</v>
      </c>
    </row>
    <row r="54" spans="1:7" ht="12.75">
      <c r="A54" s="69" t="s">
        <v>86</v>
      </c>
      <c r="B54" s="70">
        <v>2</v>
      </c>
      <c r="C54" s="71">
        <f t="shared" si="0"/>
        <v>1.25</v>
      </c>
      <c r="D54" s="72">
        <v>4200000</v>
      </c>
      <c r="E54" s="71">
        <f t="shared" si="1"/>
        <v>1.2970643144985914</v>
      </c>
      <c r="F54" s="72">
        <v>6000000</v>
      </c>
      <c r="G54" s="73">
        <f t="shared" si="2"/>
        <v>1.2970643165014197</v>
      </c>
    </row>
    <row r="55" spans="1:7" ht="12.75">
      <c r="A55" s="69" t="s">
        <v>87</v>
      </c>
      <c r="B55" s="70">
        <v>1</v>
      </c>
      <c r="C55" s="71">
        <f t="shared" si="0"/>
        <v>0.625</v>
      </c>
      <c r="D55" s="72">
        <v>294000</v>
      </c>
      <c r="E55" s="71">
        <f t="shared" si="1"/>
        <v>0.0907945020149014</v>
      </c>
      <c r="F55" s="72">
        <v>420000</v>
      </c>
      <c r="G55" s="73">
        <f t="shared" si="2"/>
        <v>0.09079450215509938</v>
      </c>
    </row>
    <row r="56" spans="1:7" ht="13.5" thickBot="1">
      <c r="A56" s="69" t="s">
        <v>88</v>
      </c>
      <c r="B56" s="70"/>
      <c r="C56" s="71">
        <f t="shared" si="0"/>
        <v>0</v>
      </c>
      <c r="D56" s="72"/>
      <c r="E56" s="71">
        <f t="shared" si="1"/>
        <v>0</v>
      </c>
      <c r="F56" s="72"/>
      <c r="G56" s="73">
        <f t="shared" si="2"/>
        <v>0</v>
      </c>
    </row>
    <row r="57" spans="1:7" ht="13.5" thickBot="1">
      <c r="A57" s="74" t="s">
        <v>89</v>
      </c>
      <c r="B57" s="75">
        <f>SUM(B53:B56)</f>
        <v>3</v>
      </c>
      <c r="C57" s="76">
        <f t="shared" si="0"/>
        <v>1.875</v>
      </c>
      <c r="D57" s="77">
        <f>SUM(D53:D56)</f>
        <v>4494000</v>
      </c>
      <c r="E57" s="76">
        <f t="shared" si="1"/>
        <v>1.3878588165134926</v>
      </c>
      <c r="F57" s="77">
        <f>SUM(F53:F56)</f>
        <v>6420000</v>
      </c>
      <c r="G57" s="78">
        <f t="shared" si="2"/>
        <v>1.387858818656519</v>
      </c>
    </row>
    <row r="58" spans="1:7" ht="12.75">
      <c r="A58" s="69" t="s">
        <v>10</v>
      </c>
      <c r="B58" s="70">
        <v>1</v>
      </c>
      <c r="C58" s="71">
        <f t="shared" si="0"/>
        <v>0.625</v>
      </c>
      <c r="D58" s="72">
        <v>1750000</v>
      </c>
      <c r="E58" s="71">
        <f t="shared" si="1"/>
        <v>0.540443464374413</v>
      </c>
      <c r="F58" s="72">
        <v>2500000</v>
      </c>
      <c r="G58" s="73">
        <f t="shared" si="2"/>
        <v>0.540443465208925</v>
      </c>
    </row>
    <row r="59" spans="1:7" ht="12.75">
      <c r="A59" s="69" t="s">
        <v>90</v>
      </c>
      <c r="B59" s="70">
        <v>2</v>
      </c>
      <c r="C59" s="71">
        <f t="shared" si="0"/>
        <v>1.25</v>
      </c>
      <c r="D59" s="72">
        <v>4165000</v>
      </c>
      <c r="E59" s="71">
        <f t="shared" si="1"/>
        <v>1.286255445211103</v>
      </c>
      <c r="F59" s="72">
        <v>5950000</v>
      </c>
      <c r="G59" s="73">
        <f t="shared" si="2"/>
        <v>1.2862554471972412</v>
      </c>
    </row>
    <row r="60" spans="1:7" ht="12.75">
      <c r="A60" s="69" t="s">
        <v>91</v>
      </c>
      <c r="B60" s="70"/>
      <c r="C60" s="71">
        <f t="shared" si="0"/>
        <v>0</v>
      </c>
      <c r="D60" s="72"/>
      <c r="E60" s="71">
        <f t="shared" si="1"/>
        <v>0</v>
      </c>
      <c r="F60" s="72"/>
      <c r="G60" s="73">
        <f t="shared" si="2"/>
        <v>0</v>
      </c>
    </row>
    <row r="61" spans="1:7" ht="12.75">
      <c r="A61" s="69" t="s">
        <v>92</v>
      </c>
      <c r="B61" s="70"/>
      <c r="C61" s="71">
        <f t="shared" si="0"/>
        <v>0</v>
      </c>
      <c r="D61" s="72"/>
      <c r="E61" s="71">
        <f t="shared" si="1"/>
        <v>0</v>
      </c>
      <c r="F61" s="72"/>
      <c r="G61" s="73">
        <f t="shared" si="2"/>
        <v>0</v>
      </c>
    </row>
    <row r="62" spans="1:7" ht="13.5" thickBot="1">
      <c r="A62" s="69" t="s">
        <v>93</v>
      </c>
      <c r="B62" s="70">
        <v>2</v>
      </c>
      <c r="C62" s="71">
        <f t="shared" si="0"/>
        <v>1.25</v>
      </c>
      <c r="D62" s="72">
        <v>4200000</v>
      </c>
      <c r="E62" s="71">
        <f t="shared" si="1"/>
        <v>1.2970643144985914</v>
      </c>
      <c r="F62" s="72">
        <v>6000000</v>
      </c>
      <c r="G62" s="73">
        <f t="shared" si="2"/>
        <v>1.2970643165014197</v>
      </c>
    </row>
    <row r="63" spans="1:7" ht="13.5" thickBot="1">
      <c r="A63" s="74" t="s">
        <v>94</v>
      </c>
      <c r="B63" s="75">
        <f>SUM(B58:B62)</f>
        <v>5</v>
      </c>
      <c r="C63" s="76">
        <f t="shared" si="0"/>
        <v>3.125</v>
      </c>
      <c r="D63" s="77">
        <f>SUM(D58:D62)</f>
        <v>10115000</v>
      </c>
      <c r="E63" s="76">
        <f t="shared" si="1"/>
        <v>3.1237632240841076</v>
      </c>
      <c r="F63" s="77">
        <f>SUM(F58:F62)</f>
        <v>14450000</v>
      </c>
      <c r="G63" s="78">
        <f t="shared" si="2"/>
        <v>3.1237632289075856</v>
      </c>
    </row>
    <row r="64" spans="1:7" ht="12.75">
      <c r="A64" s="69" t="s">
        <v>95</v>
      </c>
      <c r="B64" s="70">
        <v>1</v>
      </c>
      <c r="C64" s="71">
        <f t="shared" si="0"/>
        <v>0.625</v>
      </c>
      <c r="D64" s="72">
        <v>2800000</v>
      </c>
      <c r="E64" s="71">
        <f t="shared" si="1"/>
        <v>0.864709542999061</v>
      </c>
      <c r="F64" s="72">
        <v>4000000</v>
      </c>
      <c r="G64" s="73">
        <f t="shared" si="2"/>
        <v>0.8647095443342798</v>
      </c>
    </row>
    <row r="65" spans="1:7" ht="12.75">
      <c r="A65" s="69" t="s">
        <v>96</v>
      </c>
      <c r="B65" s="70"/>
      <c r="C65" s="71">
        <f t="shared" si="0"/>
        <v>0</v>
      </c>
      <c r="D65" s="72"/>
      <c r="E65" s="71">
        <f t="shared" si="1"/>
        <v>0</v>
      </c>
      <c r="F65" s="72"/>
      <c r="G65" s="73">
        <f t="shared" si="2"/>
        <v>0</v>
      </c>
    </row>
    <row r="66" spans="1:7" ht="12.75">
      <c r="A66" s="69" t="s">
        <v>97</v>
      </c>
      <c r="B66" s="70"/>
      <c r="C66" s="71">
        <f t="shared" si="0"/>
        <v>0</v>
      </c>
      <c r="D66" s="72"/>
      <c r="E66" s="71">
        <f t="shared" si="1"/>
        <v>0</v>
      </c>
      <c r="F66" s="72"/>
      <c r="G66" s="73">
        <f t="shared" si="2"/>
        <v>0</v>
      </c>
    </row>
    <row r="67" spans="1:7" ht="13.5" thickBot="1">
      <c r="A67" s="69" t="s">
        <v>98</v>
      </c>
      <c r="B67" s="70">
        <v>1</v>
      </c>
      <c r="C67" s="71">
        <f t="shared" si="0"/>
        <v>0.625</v>
      </c>
      <c r="D67" s="72">
        <v>1260000</v>
      </c>
      <c r="E67" s="71">
        <f t="shared" si="1"/>
        <v>0.3891192943495774</v>
      </c>
      <c r="F67" s="72">
        <v>1800000</v>
      </c>
      <c r="G67" s="73">
        <f t="shared" si="2"/>
        <v>0.38911929495042596</v>
      </c>
    </row>
    <row r="68" spans="1:7" ht="13.5" thickBot="1">
      <c r="A68" s="74" t="s">
        <v>99</v>
      </c>
      <c r="B68" s="75">
        <f>SUM(B64:B67)</f>
        <v>2</v>
      </c>
      <c r="C68" s="76">
        <f t="shared" si="0"/>
        <v>1.25</v>
      </c>
      <c r="D68" s="77">
        <f>SUM(D64:D67)</f>
        <v>4060000</v>
      </c>
      <c r="E68" s="76">
        <f t="shared" si="1"/>
        <v>1.2538288373486384</v>
      </c>
      <c r="F68" s="77">
        <f>SUM(F64:F67)</f>
        <v>5800000</v>
      </c>
      <c r="G68" s="78">
        <f t="shared" si="2"/>
        <v>1.253828839284706</v>
      </c>
    </row>
    <row r="69" spans="1:7" ht="13.5" thickBot="1">
      <c r="A69" s="79" t="s">
        <v>100</v>
      </c>
      <c r="B69" s="80">
        <f>SUM(B68,B63,B57)</f>
        <v>10</v>
      </c>
      <c r="C69" s="81">
        <f t="shared" si="0"/>
        <v>6.25</v>
      </c>
      <c r="D69" s="82">
        <f>SUM(D57,D63,D68)</f>
        <v>18669000</v>
      </c>
      <c r="E69" s="81">
        <f t="shared" si="1"/>
        <v>5.765450877946239</v>
      </c>
      <c r="F69" s="82">
        <f>SUM(F57,F63,F68)</f>
        <v>26670000</v>
      </c>
      <c r="G69" s="83">
        <f t="shared" si="2"/>
        <v>5.765450886848811</v>
      </c>
    </row>
    <row r="70" spans="1:7" ht="12.75">
      <c r="A70" s="69" t="s">
        <v>101</v>
      </c>
      <c r="B70" s="70"/>
      <c r="C70" s="71">
        <f aca="true" t="shared" si="3" ref="C70:C101">IF(B$105=0,0,(B70/B$105)*100)</f>
        <v>0</v>
      </c>
      <c r="D70" s="72"/>
      <c r="E70" s="71">
        <f aca="true" t="shared" si="4" ref="E70:E101">IF(D$105=0,0,(D70/D$105)*100)</f>
        <v>0</v>
      </c>
      <c r="F70" s="72"/>
      <c r="G70" s="73">
        <f aca="true" t="shared" si="5" ref="G70:G101">IF(F$105=0,0,(F70/F$105)*100)</f>
        <v>0</v>
      </c>
    </row>
    <row r="71" spans="1:7" ht="12.75">
      <c r="A71" s="69" t="s">
        <v>102</v>
      </c>
      <c r="B71" s="70"/>
      <c r="C71" s="71">
        <f t="shared" si="3"/>
        <v>0</v>
      </c>
      <c r="D71" s="72"/>
      <c r="E71" s="71">
        <f t="shared" si="4"/>
        <v>0</v>
      </c>
      <c r="F71" s="72"/>
      <c r="G71" s="73">
        <f t="shared" si="5"/>
        <v>0</v>
      </c>
    </row>
    <row r="72" spans="1:7" ht="12.75">
      <c r="A72" s="69" t="s">
        <v>103</v>
      </c>
      <c r="B72" s="70">
        <v>5</v>
      </c>
      <c r="C72" s="71">
        <f t="shared" si="3"/>
        <v>3.125</v>
      </c>
      <c r="D72" s="72">
        <v>7784053</v>
      </c>
      <c r="E72" s="71">
        <f t="shared" si="4"/>
        <v>2.4039088972537392</v>
      </c>
      <c r="F72" s="72">
        <v>11120075</v>
      </c>
      <c r="G72" s="73">
        <f t="shared" si="5"/>
        <v>2.4039087465532543</v>
      </c>
    </row>
    <row r="73" spans="1:7" ht="12.75">
      <c r="A73" s="69" t="s">
        <v>104</v>
      </c>
      <c r="B73" s="70"/>
      <c r="C73" s="71">
        <f t="shared" si="3"/>
        <v>0</v>
      </c>
      <c r="D73" s="72"/>
      <c r="E73" s="71">
        <f t="shared" si="4"/>
        <v>0</v>
      </c>
      <c r="F73" s="72"/>
      <c r="G73" s="73">
        <f t="shared" si="5"/>
        <v>0</v>
      </c>
    </row>
    <row r="74" spans="1:7" ht="13.5" thickBot="1">
      <c r="A74" s="69" t="s">
        <v>105</v>
      </c>
      <c r="B74" s="70">
        <v>1</v>
      </c>
      <c r="C74" s="71">
        <f t="shared" si="3"/>
        <v>0.625</v>
      </c>
      <c r="D74" s="72">
        <v>2800000</v>
      </c>
      <c r="E74" s="71">
        <f t="shared" si="4"/>
        <v>0.864709542999061</v>
      </c>
      <c r="F74" s="72">
        <v>4000000</v>
      </c>
      <c r="G74" s="73">
        <f t="shared" si="5"/>
        <v>0.8647095443342798</v>
      </c>
    </row>
    <row r="75" spans="1:7" ht="13.5" thickBot="1">
      <c r="A75" s="74" t="s">
        <v>106</v>
      </c>
      <c r="B75" s="75">
        <f>SUM(B70:B74)</f>
        <v>6</v>
      </c>
      <c r="C75" s="76">
        <f t="shared" si="3"/>
        <v>3.75</v>
      </c>
      <c r="D75" s="77">
        <f>SUM(D70:D74)</f>
        <v>10584053</v>
      </c>
      <c r="E75" s="76">
        <f t="shared" si="4"/>
        <v>3.2686184402527996</v>
      </c>
      <c r="F75" s="77">
        <f>SUM(F70:F74)</f>
        <v>15120075</v>
      </c>
      <c r="G75" s="78">
        <f t="shared" si="5"/>
        <v>3.2686182908875345</v>
      </c>
    </row>
    <row r="76" spans="1:7" ht="12.75">
      <c r="A76" s="69" t="s">
        <v>107</v>
      </c>
      <c r="B76" s="70"/>
      <c r="C76" s="71">
        <f t="shared" si="3"/>
        <v>0</v>
      </c>
      <c r="D76" s="72"/>
      <c r="E76" s="71">
        <f t="shared" si="4"/>
        <v>0</v>
      </c>
      <c r="F76" s="72"/>
      <c r="G76" s="73">
        <f t="shared" si="5"/>
        <v>0</v>
      </c>
    </row>
    <row r="77" spans="1:7" ht="12.75">
      <c r="A77" s="69" t="s">
        <v>108</v>
      </c>
      <c r="B77" s="70">
        <v>17</v>
      </c>
      <c r="C77" s="71">
        <f t="shared" si="3"/>
        <v>10.625</v>
      </c>
      <c r="D77" s="72">
        <v>34601000</v>
      </c>
      <c r="E77" s="71">
        <f t="shared" si="4"/>
        <v>10.685648177610895</v>
      </c>
      <c r="F77" s="72">
        <v>49430000</v>
      </c>
      <c r="G77" s="73">
        <f t="shared" si="5"/>
        <v>10.685648194110865</v>
      </c>
    </row>
    <row r="78" spans="1:7" ht="12.75">
      <c r="A78" s="69" t="s">
        <v>109</v>
      </c>
      <c r="B78" s="70">
        <v>3</v>
      </c>
      <c r="C78" s="71">
        <f t="shared" si="3"/>
        <v>1.875</v>
      </c>
      <c r="D78" s="72">
        <v>8400000</v>
      </c>
      <c r="E78" s="71">
        <f t="shared" si="4"/>
        <v>2.5941286289971828</v>
      </c>
      <c r="F78" s="72">
        <v>12000000</v>
      </c>
      <c r="G78" s="73">
        <f t="shared" si="5"/>
        <v>2.5941286330028395</v>
      </c>
    </row>
    <row r="79" spans="1:7" ht="12.75">
      <c r="A79" s="69" t="s">
        <v>110</v>
      </c>
      <c r="B79" s="70">
        <v>6</v>
      </c>
      <c r="C79" s="71">
        <f t="shared" si="3"/>
        <v>3.75</v>
      </c>
      <c r="D79" s="72">
        <v>11760000</v>
      </c>
      <c r="E79" s="71">
        <f t="shared" si="4"/>
        <v>3.631780080596056</v>
      </c>
      <c r="F79" s="72">
        <v>16800000</v>
      </c>
      <c r="G79" s="73">
        <f t="shared" si="5"/>
        <v>3.6317800862039755</v>
      </c>
    </row>
    <row r="80" spans="1:7" ht="12.75">
      <c r="A80" s="69" t="s">
        <v>111</v>
      </c>
      <c r="B80" s="70">
        <v>3</v>
      </c>
      <c r="C80" s="71">
        <f t="shared" si="3"/>
        <v>1.875</v>
      </c>
      <c r="D80" s="72">
        <v>5250000</v>
      </c>
      <c r="E80" s="71">
        <f t="shared" si="4"/>
        <v>1.6213303931232392</v>
      </c>
      <c r="F80" s="72">
        <v>7500000</v>
      </c>
      <c r="G80" s="73">
        <f t="shared" si="5"/>
        <v>1.6213303956267748</v>
      </c>
    </row>
    <row r="81" spans="1:7" ht="12.75">
      <c r="A81" s="69" t="s">
        <v>112</v>
      </c>
      <c r="B81" s="70">
        <v>3</v>
      </c>
      <c r="C81" s="71">
        <f t="shared" si="3"/>
        <v>1.875</v>
      </c>
      <c r="D81" s="72">
        <v>6300000</v>
      </c>
      <c r="E81" s="71">
        <f t="shared" si="4"/>
        <v>1.945596471747887</v>
      </c>
      <c r="F81" s="72">
        <v>9000000</v>
      </c>
      <c r="G81" s="73">
        <f t="shared" si="5"/>
        <v>1.9455964747521297</v>
      </c>
    </row>
    <row r="82" spans="1:7" ht="13.5" thickBot="1">
      <c r="A82" s="69" t="s">
        <v>113</v>
      </c>
      <c r="B82" s="70">
        <v>1</v>
      </c>
      <c r="C82" s="71">
        <f t="shared" si="3"/>
        <v>0.625</v>
      </c>
      <c r="D82" s="72">
        <v>2800000</v>
      </c>
      <c r="E82" s="71">
        <f t="shared" si="4"/>
        <v>0.864709542999061</v>
      </c>
      <c r="F82" s="72">
        <v>4000000</v>
      </c>
      <c r="G82" s="73">
        <f t="shared" si="5"/>
        <v>0.8647095443342798</v>
      </c>
    </row>
    <row r="83" spans="1:7" ht="13.5" thickBot="1">
      <c r="A83" s="74" t="s">
        <v>114</v>
      </c>
      <c r="B83" s="75">
        <f>SUM(B76:B82)</f>
        <v>33</v>
      </c>
      <c r="C83" s="76">
        <f t="shared" si="3"/>
        <v>20.625</v>
      </c>
      <c r="D83" s="77">
        <f>SUM(D76:D82)</f>
        <v>69111000</v>
      </c>
      <c r="E83" s="76">
        <f t="shared" si="4"/>
        <v>21.34319329507432</v>
      </c>
      <c r="F83" s="77">
        <f>SUM(F76:F82)</f>
        <v>98730000</v>
      </c>
      <c r="G83" s="78">
        <f t="shared" si="5"/>
        <v>21.343193328030864</v>
      </c>
    </row>
    <row r="84" spans="1:7" ht="13.5" thickBot="1">
      <c r="A84" s="79" t="s">
        <v>115</v>
      </c>
      <c r="B84" s="80">
        <f>SUM(B83,B75)</f>
        <v>39</v>
      </c>
      <c r="C84" s="81">
        <f t="shared" si="3"/>
        <v>24.375</v>
      </c>
      <c r="D84" s="82">
        <f>SUM(D75,D83)</f>
        <v>79695053</v>
      </c>
      <c r="E84" s="81">
        <f t="shared" si="4"/>
        <v>24.611811735327123</v>
      </c>
      <c r="F84" s="82">
        <f>SUM(F75,F83)</f>
        <v>113850075</v>
      </c>
      <c r="G84" s="83">
        <f t="shared" si="5"/>
        <v>24.6118116189184</v>
      </c>
    </row>
    <row r="85" spans="1:7" ht="12.75">
      <c r="A85" s="69" t="s">
        <v>116</v>
      </c>
      <c r="B85" s="70"/>
      <c r="C85" s="71">
        <f t="shared" si="3"/>
        <v>0</v>
      </c>
      <c r="D85" s="72"/>
      <c r="E85" s="71">
        <f t="shared" si="4"/>
        <v>0</v>
      </c>
      <c r="F85" s="72"/>
      <c r="G85" s="73">
        <f t="shared" si="5"/>
        <v>0</v>
      </c>
    </row>
    <row r="86" spans="1:7" ht="12.75">
      <c r="A86" s="69" t="s">
        <v>117</v>
      </c>
      <c r="B86" s="70">
        <v>3</v>
      </c>
      <c r="C86" s="71">
        <f t="shared" si="3"/>
        <v>1.875</v>
      </c>
      <c r="D86" s="72">
        <v>6300000</v>
      </c>
      <c r="E86" s="71">
        <f t="shared" si="4"/>
        <v>1.945596471747887</v>
      </c>
      <c r="F86" s="72">
        <v>9000000</v>
      </c>
      <c r="G86" s="73">
        <f t="shared" si="5"/>
        <v>1.9455964747521297</v>
      </c>
    </row>
    <row r="87" spans="1:7" ht="12.75">
      <c r="A87" s="69" t="s">
        <v>118</v>
      </c>
      <c r="B87" s="70"/>
      <c r="C87" s="71">
        <f t="shared" si="3"/>
        <v>0</v>
      </c>
      <c r="D87" s="72"/>
      <c r="E87" s="71">
        <f t="shared" si="4"/>
        <v>0</v>
      </c>
      <c r="F87" s="72"/>
      <c r="G87" s="73">
        <f t="shared" si="5"/>
        <v>0</v>
      </c>
    </row>
    <row r="88" spans="1:7" ht="12.75">
      <c r="A88" s="69" t="s">
        <v>119</v>
      </c>
      <c r="B88" s="70"/>
      <c r="C88" s="71">
        <f t="shared" si="3"/>
        <v>0</v>
      </c>
      <c r="D88" s="72"/>
      <c r="E88" s="71">
        <f t="shared" si="4"/>
        <v>0</v>
      </c>
      <c r="F88" s="72"/>
      <c r="G88" s="73">
        <f t="shared" si="5"/>
        <v>0</v>
      </c>
    </row>
    <row r="89" spans="1:7" ht="13.5" thickBot="1">
      <c r="A89" s="69" t="s">
        <v>120</v>
      </c>
      <c r="B89" s="70">
        <v>1</v>
      </c>
      <c r="C89" s="71">
        <f t="shared" si="3"/>
        <v>0.625</v>
      </c>
      <c r="D89" s="72">
        <v>2800000</v>
      </c>
      <c r="E89" s="71">
        <f t="shared" si="4"/>
        <v>0.864709542999061</v>
      </c>
      <c r="F89" s="72">
        <v>4000000</v>
      </c>
      <c r="G89" s="73">
        <f t="shared" si="5"/>
        <v>0.8647095443342798</v>
      </c>
    </row>
    <row r="90" spans="1:7" ht="13.5" thickBot="1">
      <c r="A90" s="74" t="s">
        <v>121</v>
      </c>
      <c r="B90" s="75">
        <f>SUM(B85:B89)</f>
        <v>4</v>
      </c>
      <c r="C90" s="76">
        <f t="shared" si="3"/>
        <v>2.5</v>
      </c>
      <c r="D90" s="77">
        <f>SUM(D85:D89)</f>
        <v>9100000</v>
      </c>
      <c r="E90" s="76">
        <f t="shared" si="4"/>
        <v>2.810306014746948</v>
      </c>
      <c r="F90" s="77">
        <f>SUM(F85:F89)</f>
        <v>13000000</v>
      </c>
      <c r="G90" s="78">
        <f t="shared" si="5"/>
        <v>2.8103060190864095</v>
      </c>
    </row>
    <row r="91" spans="1:7" ht="12.75">
      <c r="A91" s="69" t="s">
        <v>122</v>
      </c>
      <c r="B91" s="70">
        <v>1</v>
      </c>
      <c r="C91" s="71">
        <f t="shared" si="3"/>
        <v>0.625</v>
      </c>
      <c r="D91" s="72">
        <v>2590000</v>
      </c>
      <c r="E91" s="71">
        <f t="shared" si="4"/>
        <v>0.7998563272741314</v>
      </c>
      <c r="F91" s="72">
        <v>3700000</v>
      </c>
      <c r="G91" s="73">
        <f t="shared" si="5"/>
        <v>0.7998563285092088</v>
      </c>
    </row>
    <row r="92" spans="1:7" ht="12.75">
      <c r="A92" s="69" t="s">
        <v>123</v>
      </c>
      <c r="B92" s="70">
        <v>6</v>
      </c>
      <c r="C92" s="71">
        <f t="shared" si="3"/>
        <v>3.75</v>
      </c>
      <c r="D92" s="72">
        <v>14700000</v>
      </c>
      <c r="E92" s="71">
        <f t="shared" si="4"/>
        <v>4.53972510074507</v>
      </c>
      <c r="F92" s="72">
        <v>21000000</v>
      </c>
      <c r="G92" s="73">
        <f t="shared" si="5"/>
        <v>4.539725107754969</v>
      </c>
    </row>
    <row r="93" spans="1:7" ht="12.75">
      <c r="A93" s="69" t="s">
        <v>124</v>
      </c>
      <c r="B93" s="70">
        <v>2</v>
      </c>
      <c r="C93" s="71">
        <f t="shared" si="3"/>
        <v>1.25</v>
      </c>
      <c r="D93" s="72">
        <v>4102000</v>
      </c>
      <c r="E93" s="71">
        <f t="shared" si="4"/>
        <v>1.2667994804936242</v>
      </c>
      <c r="F93" s="72">
        <v>5860000</v>
      </c>
      <c r="G93" s="73">
        <f t="shared" si="5"/>
        <v>1.26679948244972</v>
      </c>
    </row>
    <row r="94" spans="1:7" ht="13.5" thickBot="1">
      <c r="A94" s="69" t="s">
        <v>125</v>
      </c>
      <c r="B94" s="70">
        <v>2</v>
      </c>
      <c r="C94" s="71">
        <f t="shared" si="3"/>
        <v>1.25</v>
      </c>
      <c r="D94" s="72">
        <v>4200000</v>
      </c>
      <c r="E94" s="71">
        <f t="shared" si="4"/>
        <v>1.2970643144985914</v>
      </c>
      <c r="F94" s="72">
        <v>6000000</v>
      </c>
      <c r="G94" s="73">
        <f t="shared" si="5"/>
        <v>1.2970643165014197</v>
      </c>
    </row>
    <row r="95" spans="1:7" ht="13.5" thickBot="1">
      <c r="A95" s="74" t="s">
        <v>126</v>
      </c>
      <c r="B95" s="75">
        <f>SUM(B91:B94)</f>
        <v>11</v>
      </c>
      <c r="C95" s="76">
        <f t="shared" si="3"/>
        <v>6.875000000000001</v>
      </c>
      <c r="D95" s="77">
        <f>SUM(D91:D94)</f>
        <v>25592000</v>
      </c>
      <c r="E95" s="76">
        <f t="shared" si="4"/>
        <v>7.903445223011417</v>
      </c>
      <c r="F95" s="77">
        <f>SUM(F91:F94)</f>
        <v>36560000</v>
      </c>
      <c r="G95" s="78">
        <f t="shared" si="5"/>
        <v>7.903445235215317</v>
      </c>
    </row>
    <row r="96" spans="1:7" ht="13.5" thickBot="1">
      <c r="A96" s="79" t="s">
        <v>127</v>
      </c>
      <c r="B96" s="80">
        <f>SUM(B95,B90)</f>
        <v>15</v>
      </c>
      <c r="C96" s="81">
        <f t="shared" si="3"/>
        <v>9.375</v>
      </c>
      <c r="D96" s="82">
        <f>SUM(D90,D95)</f>
        <v>34692000</v>
      </c>
      <c r="E96" s="81">
        <f t="shared" si="4"/>
        <v>10.713751237758364</v>
      </c>
      <c r="F96" s="82">
        <f>SUM(F90,F95)</f>
        <v>49560000</v>
      </c>
      <c r="G96" s="83">
        <f t="shared" si="5"/>
        <v>10.713751254301727</v>
      </c>
    </row>
    <row r="97" spans="1:7" ht="12.75">
      <c r="A97" s="69" t="s">
        <v>128</v>
      </c>
      <c r="B97" s="70">
        <v>1</v>
      </c>
      <c r="C97" s="71">
        <f t="shared" si="3"/>
        <v>0.625</v>
      </c>
      <c r="D97" s="72">
        <v>1400000</v>
      </c>
      <c r="E97" s="71">
        <f t="shared" si="4"/>
        <v>0.4323547714995305</v>
      </c>
      <c r="F97" s="72">
        <v>2000000</v>
      </c>
      <c r="G97" s="73">
        <f t="shared" si="5"/>
        <v>0.4323547721671399</v>
      </c>
    </row>
    <row r="98" spans="1:7" ht="12.75">
      <c r="A98" s="69" t="s">
        <v>129</v>
      </c>
      <c r="B98" s="70">
        <v>4</v>
      </c>
      <c r="C98" s="71">
        <f t="shared" si="3"/>
        <v>2.5</v>
      </c>
      <c r="D98" s="72">
        <v>5320000</v>
      </c>
      <c r="E98" s="71">
        <f t="shared" si="4"/>
        <v>1.642948131698216</v>
      </c>
      <c r="F98" s="72">
        <v>7600000</v>
      </c>
      <c r="G98" s="73">
        <f t="shared" si="5"/>
        <v>1.6429481342351318</v>
      </c>
    </row>
    <row r="99" spans="1:7" ht="12.75">
      <c r="A99" s="69" t="s">
        <v>130</v>
      </c>
      <c r="B99" s="70">
        <v>2</v>
      </c>
      <c r="C99" s="71">
        <f t="shared" si="3"/>
        <v>1.25</v>
      </c>
      <c r="D99" s="72">
        <v>2030000</v>
      </c>
      <c r="E99" s="71">
        <f t="shared" si="4"/>
        <v>0.6269144186743192</v>
      </c>
      <c r="F99" s="72">
        <v>2900000</v>
      </c>
      <c r="G99" s="73">
        <f t="shared" si="5"/>
        <v>0.626914419642353</v>
      </c>
    </row>
    <row r="100" spans="1:7" ht="12.75">
      <c r="A100" s="69" t="s">
        <v>131</v>
      </c>
      <c r="B100" s="70">
        <v>2</v>
      </c>
      <c r="C100" s="71">
        <f t="shared" si="3"/>
        <v>1.25</v>
      </c>
      <c r="D100" s="72">
        <v>4900000</v>
      </c>
      <c r="E100" s="71">
        <f t="shared" si="4"/>
        <v>1.5132417002483567</v>
      </c>
      <c r="F100" s="72">
        <v>7000000</v>
      </c>
      <c r="G100" s="73">
        <f t="shared" si="5"/>
        <v>1.5132417025849898</v>
      </c>
    </row>
    <row r="101" spans="1:7" ht="12.75">
      <c r="A101" s="69" t="s">
        <v>132</v>
      </c>
      <c r="B101" s="70">
        <v>1</v>
      </c>
      <c r="C101" s="71">
        <f t="shared" si="3"/>
        <v>0.625</v>
      </c>
      <c r="D101" s="72">
        <v>448000</v>
      </c>
      <c r="E101" s="71">
        <f t="shared" si="4"/>
        <v>0.13835352687984975</v>
      </c>
      <c r="F101" s="72">
        <v>640000</v>
      </c>
      <c r="G101" s="73">
        <f t="shared" si="5"/>
        <v>0.13835352709348478</v>
      </c>
    </row>
    <row r="102" spans="1:7" ht="13.5" thickBot="1">
      <c r="A102" s="69" t="s">
        <v>133</v>
      </c>
      <c r="B102" s="70">
        <v>7</v>
      </c>
      <c r="C102" s="71">
        <f>IF(B$105=0,0,(B102/B$105)*100)</f>
        <v>4.375</v>
      </c>
      <c r="D102" s="72">
        <v>12950000</v>
      </c>
      <c r="E102" s="71">
        <f>IF(D$105=0,0,(D102/D$105)*100)</f>
        <v>3.9992816363706565</v>
      </c>
      <c r="F102" s="72">
        <v>18500000</v>
      </c>
      <c r="G102" s="73">
        <f>IF(F$105=0,0,(F102/F$105)*100)</f>
        <v>3.9992816425460447</v>
      </c>
    </row>
    <row r="103" spans="1:7" ht="13.5" thickBot="1">
      <c r="A103" s="74" t="s">
        <v>134</v>
      </c>
      <c r="B103" s="75">
        <f>SUM(B97:B102)</f>
        <v>17</v>
      </c>
      <c r="C103" s="76">
        <f>IF(B$105=0,0,(B103/B$105)*100)</f>
        <v>10.625</v>
      </c>
      <c r="D103" s="77">
        <f>SUM(D97:D102)</f>
        <v>27048000</v>
      </c>
      <c r="E103" s="76">
        <f>IF(D$105=0,0,(D103/D$105)*100)</f>
        <v>8.353094185370928</v>
      </c>
      <c r="F103" s="77">
        <f>SUM(F97:F102)</f>
        <v>38640000</v>
      </c>
      <c r="G103" s="78">
        <f>IF(F$105=0,0,(F103/F$105)*100)</f>
        <v>8.353094198269144</v>
      </c>
    </row>
    <row r="104" spans="1:7" ht="13.5" thickBot="1">
      <c r="A104" s="79" t="s">
        <v>135</v>
      </c>
      <c r="B104" s="80">
        <f>B$103</f>
        <v>17</v>
      </c>
      <c r="C104" s="81">
        <f>IF(B$105=0,0,(B104/B$105)*100)</f>
        <v>10.625</v>
      </c>
      <c r="D104" s="82">
        <f>D$103</f>
        <v>27048000</v>
      </c>
      <c r="E104" s="81">
        <f>IF(D$105=0,0,(D104/D$105)*100)</f>
        <v>8.353094185370928</v>
      </c>
      <c r="F104" s="82">
        <f>F$103</f>
        <v>38640000</v>
      </c>
      <c r="G104" s="83">
        <f>IF(F$105=0,0,(F104/F$105)*100)</f>
        <v>8.353094198269144</v>
      </c>
    </row>
    <row r="105" spans="1:7" ht="13.5" thickBot="1">
      <c r="A105" s="74" t="s">
        <v>136</v>
      </c>
      <c r="B105" s="75">
        <f>SUM(B104,B96,B84,B69,B52,B39,B22,B8)</f>
        <v>160</v>
      </c>
      <c r="C105" s="76">
        <f>IF(B$105=0,0,(B105/B$105)*100)</f>
        <v>100</v>
      </c>
      <c r="D105" s="77">
        <f>D$8+D$22+D$39+D$52+D$69+D$84+D$96+D$104</f>
        <v>323808153</v>
      </c>
      <c r="E105" s="78">
        <f>IF(D$105=0,0,(D105/D$105)*100)</f>
        <v>100</v>
      </c>
      <c r="F105" s="77">
        <f>F$8+F$22+F$39+F$52+F$69+F$84+F$96+F$104</f>
        <v>462583075</v>
      </c>
      <c r="G105" s="78">
        <f>IF(F$105=0,0,(F105/F$105)*100)</f>
        <v>100</v>
      </c>
    </row>
  </sheetData>
  <sheetProtection/>
  <mergeCells count="1">
    <mergeCell ref="B2:G3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B36"/>
  <sheetViews>
    <sheetView zoomScalePageLayoutView="0" workbookViewId="0" topLeftCell="A9">
      <selection activeCell="J35" sqref="J35"/>
    </sheetView>
  </sheetViews>
  <sheetFormatPr defaultColWidth="9.125" defaultRowHeight="12.75" outlineLevelRow="1" outlineLevelCol="1"/>
  <cols>
    <col min="1" max="1" width="14.00390625" style="33" customWidth="1"/>
    <col min="2" max="2" width="38.375" style="33" customWidth="1"/>
    <col min="3" max="3" width="9.125" style="49" hidden="1" customWidth="1" outlineLevel="1"/>
    <col min="4" max="4" width="10.00390625" style="33" bestFit="1" customWidth="1" collapsed="1"/>
    <col min="5" max="5" width="9.25390625" style="33" bestFit="1" customWidth="1"/>
    <col min="6" max="6" width="10.00390625" style="33" bestFit="1" customWidth="1"/>
    <col min="7" max="9" width="9.125" style="33" customWidth="1"/>
    <col min="10" max="10" width="12.375" style="50" bestFit="1" customWidth="1"/>
    <col min="11" max="11" width="19.375" style="33" hidden="1" customWidth="1"/>
    <col min="12" max="14" width="9.125" style="33" hidden="1" customWidth="1" outlineLevel="1"/>
    <col min="15" max="15" width="14.25390625" style="33" bestFit="1" customWidth="1" collapsed="1"/>
    <col min="16" max="21" width="9.125" style="33" customWidth="1"/>
    <col min="22" max="24" width="9.125" style="33" hidden="1" customWidth="1" outlineLevel="1"/>
    <col min="25" max="25" width="9.125" style="33" customWidth="1" collapsed="1"/>
    <col min="26" max="236" width="9.125" style="33" customWidth="1"/>
    <col min="237" max="16384" width="9.125" style="7" customWidth="1"/>
  </cols>
  <sheetData>
    <row r="1" spans="1:236" ht="42" customHeight="1">
      <c r="A1" s="4" t="s">
        <v>5</v>
      </c>
      <c r="B1" s="4"/>
      <c r="C1" s="5"/>
      <c r="D1" s="6"/>
      <c r="E1" s="6"/>
      <c r="F1" s="6"/>
      <c r="G1" s="6"/>
      <c r="H1" s="6"/>
      <c r="I1" s="6"/>
      <c r="J1" s="4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</row>
    <row r="2" spans="1:236" ht="37.5" customHeight="1">
      <c r="A2" s="88" t="s">
        <v>6</v>
      </c>
      <c r="B2" s="89"/>
      <c r="C2" s="89"/>
      <c r="D2" s="90"/>
      <c r="E2" s="8" t="s">
        <v>7</v>
      </c>
      <c r="F2" s="8" t="s">
        <v>8</v>
      </c>
      <c r="G2" s="8" t="s">
        <v>9</v>
      </c>
      <c r="H2" s="8" t="s">
        <v>10</v>
      </c>
      <c r="I2" s="8" t="s">
        <v>11</v>
      </c>
      <c r="J2" s="9" t="s">
        <v>3</v>
      </c>
      <c r="K2" s="10"/>
      <c r="L2" s="11" t="s">
        <v>12</v>
      </c>
      <c r="M2" s="11" t="s">
        <v>13</v>
      </c>
      <c r="N2" s="11" t="s">
        <v>14</v>
      </c>
      <c r="O2" s="10"/>
      <c r="P2" s="10"/>
      <c r="Q2" s="10"/>
      <c r="R2" s="10"/>
      <c r="S2" s="10"/>
      <c r="T2" s="10"/>
      <c r="U2" s="10"/>
      <c r="V2" s="12" t="s">
        <v>15</v>
      </c>
      <c r="W2" s="10"/>
      <c r="X2" s="12" t="s">
        <v>16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</row>
    <row r="3" spans="1:236" s="18" customFormat="1" ht="43.5" customHeight="1">
      <c r="A3" s="91" t="s">
        <v>17</v>
      </c>
      <c r="B3" s="92"/>
      <c r="C3" s="13"/>
      <c r="D3" s="14" t="s">
        <v>2</v>
      </c>
      <c r="E3" s="15">
        <f>J3/Q17*L17</f>
        <v>1328318002.3482745</v>
      </c>
      <c r="F3" s="15">
        <f>J3/Q17*M17</f>
        <v>1310104252.5914075</v>
      </c>
      <c r="G3" s="15">
        <f>J3/Q17*N17</f>
        <v>1400621000.7283342</v>
      </c>
      <c r="H3" s="15">
        <f>J3/Q17*O17</f>
        <v>1290184525.5250607</v>
      </c>
      <c r="I3" s="15">
        <f>J3/Q17*P17</f>
        <v>1070772218.8069233</v>
      </c>
      <c r="J3" s="15">
        <v>6400000000</v>
      </c>
      <c r="K3" s="16"/>
      <c r="L3" s="1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</row>
    <row r="4" spans="1:236" s="24" customFormat="1" ht="25.5" customHeight="1" hidden="1" outlineLevel="1">
      <c r="A4" s="93" t="s">
        <v>18</v>
      </c>
      <c r="B4" s="94"/>
      <c r="C4" s="19"/>
      <c r="D4" s="20"/>
      <c r="E4" s="21">
        <f>$J$4/$Q$17*L17</f>
        <v>1224543158.4148157</v>
      </c>
      <c r="F4" s="21">
        <f>$J$4/$Q$17*M17</f>
        <v>1207752357.8577037</v>
      </c>
      <c r="G4" s="21">
        <f>$J$4/$Q$17*N17</f>
        <v>1291197485.0464332</v>
      </c>
      <c r="H4" s="21">
        <f>$J$4/$Q$17*O17</f>
        <v>1189388859.4684155</v>
      </c>
      <c r="I4" s="21">
        <f>$J$4/$Q$17*P17</f>
        <v>987118139.2126324</v>
      </c>
      <c r="J4" s="21">
        <v>5900000000</v>
      </c>
      <c r="K4" s="22"/>
      <c r="L4" s="12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</row>
    <row r="5" spans="1:236" s="24" customFormat="1" ht="25.5" customHeight="1" hidden="1" outlineLevel="1">
      <c r="A5" s="93" t="s">
        <v>19</v>
      </c>
      <c r="B5" s="94"/>
      <c r="C5" s="19"/>
      <c r="D5" s="20"/>
      <c r="E5" s="21">
        <f>$J$5/$Q$17*L17</f>
        <v>103774843.93345895</v>
      </c>
      <c r="F5" s="21">
        <f>$J$5/$Q$17*M17</f>
        <v>102351894.73370372</v>
      </c>
      <c r="G5" s="21">
        <f>$J$5/$Q$17*N17</f>
        <v>109423515.68190111</v>
      </c>
      <c r="H5" s="21">
        <f>$J$5/$Q$17*O17</f>
        <v>100795666.05664538</v>
      </c>
      <c r="I5" s="21">
        <f>$J$5/$Q$17*P17</f>
        <v>83654079.59429088</v>
      </c>
      <c r="J5" s="21">
        <v>500000000</v>
      </c>
      <c r="K5" s="22"/>
      <c r="L5" s="12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</row>
    <row r="6" spans="1:236" s="18" customFormat="1" ht="43.5" customHeight="1" collapsed="1">
      <c r="A6" s="86" t="s">
        <v>20</v>
      </c>
      <c r="B6" s="87"/>
      <c r="C6" s="13"/>
      <c r="D6" s="14" t="s">
        <v>2</v>
      </c>
      <c r="E6" s="25">
        <f aca="true" t="shared" si="0" ref="E6:J6">E3/12*9</f>
        <v>996238501.7612058</v>
      </c>
      <c r="F6" s="25">
        <f t="shared" si="0"/>
        <v>982578189.4435556</v>
      </c>
      <c r="G6" s="25">
        <f t="shared" si="0"/>
        <v>1050465750.5462507</v>
      </c>
      <c r="H6" s="25">
        <f t="shared" si="0"/>
        <v>967638394.1437955</v>
      </c>
      <c r="I6" s="25">
        <f t="shared" si="0"/>
        <v>803079164.1051925</v>
      </c>
      <c r="J6" s="25">
        <f t="shared" si="0"/>
        <v>4800000000</v>
      </c>
      <c r="K6" s="6"/>
      <c r="L6" s="26">
        <f aca="true" t="shared" si="1" ref="L6:L11">M6+N6</f>
        <v>1328318002.348279</v>
      </c>
      <c r="M6" s="26">
        <v>1224543158.41482</v>
      </c>
      <c r="N6" s="26">
        <v>103774843.93345894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</row>
    <row r="7" spans="1:23" ht="21.75" customHeight="1">
      <c r="A7" s="95" t="s">
        <v>21</v>
      </c>
      <c r="B7" s="27" t="s">
        <v>22</v>
      </c>
      <c r="C7" s="28">
        <v>94007101</v>
      </c>
      <c r="D7" s="29" t="s">
        <v>2</v>
      </c>
      <c r="E7" s="1">
        <v>282771752</v>
      </c>
      <c r="F7" s="1">
        <v>440338150</v>
      </c>
      <c r="G7" s="1">
        <v>373692452</v>
      </c>
      <c r="H7" s="1">
        <v>524994087</v>
      </c>
      <c r="I7" s="1">
        <v>275544110</v>
      </c>
      <c r="J7" s="2">
        <f>SUM(E7:I7)</f>
        <v>1897340551</v>
      </c>
      <c r="K7" s="31">
        <f>1897/2100</f>
        <v>0.9033333333333333</v>
      </c>
      <c r="L7" s="32">
        <f t="shared" si="1"/>
        <v>1310104252.5914073</v>
      </c>
      <c r="M7" s="32">
        <v>1207752357.8577037</v>
      </c>
      <c r="N7" s="32">
        <v>102351894.7337037</v>
      </c>
      <c r="P7" s="6"/>
      <c r="Q7" s="6"/>
      <c r="R7" s="6"/>
      <c r="S7" s="6"/>
      <c r="T7" s="6"/>
      <c r="U7" s="6"/>
      <c r="V7" s="6"/>
      <c r="W7" s="6"/>
    </row>
    <row r="8" spans="1:23" ht="21.75" customHeight="1">
      <c r="A8" s="96"/>
      <c r="B8" s="27" t="s">
        <v>23</v>
      </c>
      <c r="C8" s="28" t="s">
        <v>24</v>
      </c>
      <c r="D8" s="29" t="s">
        <v>2</v>
      </c>
      <c r="E8" s="1">
        <v>63520400</v>
      </c>
      <c r="F8" s="1">
        <v>131897900</v>
      </c>
      <c r="G8" s="1">
        <v>100269648</v>
      </c>
      <c r="H8" s="1">
        <v>72700668</v>
      </c>
      <c r="I8" s="1">
        <v>42625100</v>
      </c>
      <c r="J8" s="2">
        <v>411013716</v>
      </c>
      <c r="K8" s="34">
        <f>411/400</f>
        <v>1.0275</v>
      </c>
      <c r="L8" s="32">
        <f t="shared" si="1"/>
        <v>1400621000.7283342</v>
      </c>
      <c r="M8" s="32">
        <v>1291197485.046433</v>
      </c>
      <c r="N8" s="32">
        <v>109423515.68190111</v>
      </c>
      <c r="P8" s="6"/>
      <c r="Q8" s="6"/>
      <c r="R8" s="6"/>
      <c r="S8" s="6"/>
      <c r="T8" s="6"/>
      <c r="U8" s="6"/>
      <c r="V8" s="35" t="s">
        <v>25</v>
      </c>
      <c r="W8" s="6"/>
    </row>
    <row r="9" spans="1:24" ht="21.75" customHeight="1">
      <c r="A9" s="96"/>
      <c r="B9" s="27" t="s">
        <v>26</v>
      </c>
      <c r="C9" s="28" t="s">
        <v>27</v>
      </c>
      <c r="D9" s="29" t="s">
        <v>2</v>
      </c>
      <c r="E9" s="3">
        <v>154728000</v>
      </c>
      <c r="F9" s="3">
        <v>95500000</v>
      </c>
      <c r="G9" s="3">
        <v>170900000</v>
      </c>
      <c r="H9" s="3">
        <f>98880000-X9</f>
        <v>76480000</v>
      </c>
      <c r="I9" s="3">
        <f>32972000+X9</f>
        <v>55372000</v>
      </c>
      <c r="J9" s="30">
        <f>SUM(E9:I9)</f>
        <v>552980000</v>
      </c>
      <c r="K9" s="31">
        <f>553/900</f>
        <v>0.6144444444444445</v>
      </c>
      <c r="L9" s="32">
        <f t="shared" si="1"/>
        <v>1290184525.5250607</v>
      </c>
      <c r="M9" s="32">
        <v>1189388859.4684153</v>
      </c>
      <c r="N9" s="32">
        <v>100795666.05664536</v>
      </c>
      <c r="P9" s="6"/>
      <c r="Q9" s="6"/>
      <c r="R9" s="6"/>
      <c r="S9" s="6"/>
      <c r="T9" s="6"/>
      <c r="U9" s="6"/>
      <c r="V9" s="36"/>
      <c r="W9" s="36"/>
      <c r="X9" s="3">
        <v>22400000</v>
      </c>
    </row>
    <row r="10" spans="1:24" ht="21.75" customHeight="1">
      <c r="A10" s="96"/>
      <c r="B10" s="27" t="s">
        <v>28</v>
      </c>
      <c r="C10" s="28" t="s">
        <v>27</v>
      </c>
      <c r="D10" s="29" t="s">
        <v>2</v>
      </c>
      <c r="E10" s="3">
        <v>587284500</v>
      </c>
      <c r="F10" s="3">
        <v>756767236</v>
      </c>
      <c r="G10" s="3">
        <v>709854621</v>
      </c>
      <c r="H10" s="3">
        <v>632741769</v>
      </c>
      <c r="I10" s="3">
        <v>475495000</v>
      </c>
      <c r="J10" s="30">
        <f>SUM(E10:I10)</f>
        <v>3162143126</v>
      </c>
      <c r="K10" s="31">
        <f>3162/2500</f>
        <v>1.2648</v>
      </c>
      <c r="L10" s="32">
        <f t="shared" si="1"/>
        <v>1070772218.8069232</v>
      </c>
      <c r="M10" s="32">
        <v>987118139.2126323</v>
      </c>
      <c r="N10" s="32">
        <v>83654079.59429088</v>
      </c>
      <c r="P10" s="6"/>
      <c r="Q10" s="6"/>
      <c r="R10" s="6"/>
      <c r="S10" s="6"/>
      <c r="T10" s="6"/>
      <c r="U10" s="6"/>
      <c r="V10" s="3">
        <v>7000000</v>
      </c>
      <c r="W10" s="6"/>
      <c r="X10" s="3">
        <v>22050000</v>
      </c>
    </row>
    <row r="11" spans="1:23" ht="30" customHeight="1">
      <c r="A11" s="97"/>
      <c r="B11" s="37" t="s">
        <v>29</v>
      </c>
      <c r="C11" s="27"/>
      <c r="D11" s="38" t="s">
        <v>2</v>
      </c>
      <c r="E11" s="32">
        <f aca="true" t="shared" si="2" ref="E11:J11">SUM(E7:E10)</f>
        <v>1088304652</v>
      </c>
      <c r="F11" s="32">
        <f t="shared" si="2"/>
        <v>1424503286</v>
      </c>
      <c r="G11" s="32">
        <f t="shared" si="2"/>
        <v>1354716721</v>
      </c>
      <c r="H11" s="32">
        <f t="shared" si="2"/>
        <v>1306916524</v>
      </c>
      <c r="I11" s="32">
        <f t="shared" si="2"/>
        <v>849036210</v>
      </c>
      <c r="J11" s="30">
        <f t="shared" si="2"/>
        <v>6023477393</v>
      </c>
      <c r="K11" s="39"/>
      <c r="L11" s="40">
        <f t="shared" si="1"/>
        <v>6400000000.000005</v>
      </c>
      <c r="M11" s="40">
        <f>SUM(M6:M10)</f>
        <v>5900000000.000005</v>
      </c>
      <c r="N11" s="32">
        <v>500000000</v>
      </c>
      <c r="P11" s="6"/>
      <c r="Q11" s="6"/>
      <c r="R11" s="6"/>
      <c r="S11" s="6"/>
      <c r="T11" s="6"/>
      <c r="U11" s="6"/>
      <c r="V11" s="6"/>
      <c r="W11" s="6"/>
    </row>
    <row r="12" spans="1:236" s="42" customFormat="1" ht="30" customHeight="1">
      <c r="A12" s="37" t="s">
        <v>30</v>
      </c>
      <c r="B12" s="37"/>
      <c r="C12" s="27"/>
      <c r="D12" s="38" t="s">
        <v>2</v>
      </c>
      <c r="E12" s="32">
        <v>38842120</v>
      </c>
      <c r="F12" s="32">
        <v>116861744</v>
      </c>
      <c r="G12" s="32">
        <v>140661352</v>
      </c>
      <c r="H12" s="32">
        <v>43457060</v>
      </c>
      <c r="I12" s="32">
        <v>155701800</v>
      </c>
      <c r="J12" s="30">
        <f>SUM(E12:I12)</f>
        <v>495524076</v>
      </c>
      <c r="K12" s="31">
        <v>0.99</v>
      </c>
      <c r="L12" s="41"/>
      <c r="M12" s="41"/>
      <c r="N12" s="41"/>
      <c r="O12" s="41"/>
      <c r="P12" s="6"/>
      <c r="Q12" s="6"/>
      <c r="R12" s="6"/>
      <c r="S12" s="6"/>
      <c r="T12" s="6"/>
      <c r="U12" s="6"/>
      <c r="V12" s="6"/>
      <c r="W12" s="6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</row>
    <row r="13" spans="1:236" s="18" customFormat="1" ht="43.5" customHeight="1">
      <c r="A13" s="43" t="s">
        <v>31</v>
      </c>
      <c r="B13" s="44"/>
      <c r="C13" s="44"/>
      <c r="D13" s="14" t="s">
        <v>2</v>
      </c>
      <c r="E13" s="45">
        <f aca="true" t="shared" si="3" ref="E13:J13">SUM(E11:E12)</f>
        <v>1127146772</v>
      </c>
      <c r="F13" s="45">
        <f t="shared" si="3"/>
        <v>1541365030</v>
      </c>
      <c r="G13" s="45">
        <f t="shared" si="3"/>
        <v>1495378073</v>
      </c>
      <c r="H13" s="45">
        <f t="shared" si="3"/>
        <v>1350373584</v>
      </c>
      <c r="I13" s="45">
        <f t="shared" si="3"/>
        <v>1004738010</v>
      </c>
      <c r="J13" s="45">
        <f t="shared" si="3"/>
        <v>6519001469</v>
      </c>
      <c r="K13" s="6">
        <f>6519/6400</f>
        <v>1.01859375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3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</row>
    <row r="14" spans="1:236" s="18" customFormat="1" ht="43.5" customHeight="1">
      <c r="A14" s="86" t="s">
        <v>32</v>
      </c>
      <c r="B14" s="87"/>
      <c r="C14" s="13"/>
      <c r="D14" s="46" t="s">
        <v>33</v>
      </c>
      <c r="E14" s="47">
        <f aca="true" t="shared" si="4" ref="E14:J14">E13/E6</f>
        <v>1.1314025406640753</v>
      </c>
      <c r="F14" s="47">
        <f t="shared" si="4"/>
        <v>1.5686945289034873</v>
      </c>
      <c r="G14" s="47">
        <f t="shared" si="4"/>
        <v>1.4235381517411598</v>
      </c>
      <c r="H14" s="47">
        <f t="shared" si="4"/>
        <v>1.395535348920155</v>
      </c>
      <c r="I14" s="47">
        <f t="shared" si="4"/>
        <v>1.251107057570719</v>
      </c>
      <c r="J14" s="47">
        <f t="shared" si="4"/>
        <v>1.3581253060416667</v>
      </c>
      <c r="K14" s="48"/>
      <c r="L14" s="48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</row>
    <row r="15" spans="16:49" ht="15" hidden="1">
      <c r="P15" s="3">
        <v>0</v>
      </c>
      <c r="Q15" s="3">
        <v>21504000</v>
      </c>
      <c r="R15" s="3">
        <v>0</v>
      </c>
      <c r="S15" s="3">
        <v>35554087</v>
      </c>
      <c r="T15" s="3">
        <v>40395000</v>
      </c>
      <c r="U15" s="51"/>
      <c r="V15" s="51"/>
      <c r="W15" s="51"/>
      <c r="AW15" s="41"/>
    </row>
    <row r="16" spans="5:23" ht="15" hidden="1" outlineLevel="1">
      <c r="E16" s="3">
        <v>530874500</v>
      </c>
      <c r="F16" s="3">
        <v>673491316</v>
      </c>
      <c r="G16" s="3">
        <v>611624621</v>
      </c>
      <c r="H16" s="3">
        <v>616536769</v>
      </c>
      <c r="I16" s="3">
        <v>450295000</v>
      </c>
      <c r="P16" s="3">
        <v>5740000</v>
      </c>
      <c r="Q16" s="3">
        <v>8074500</v>
      </c>
      <c r="R16" s="3">
        <v>14812000</v>
      </c>
      <c r="S16" s="3">
        <v>10206000</v>
      </c>
      <c r="T16" s="3">
        <v>2100000</v>
      </c>
      <c r="U16" s="51">
        <f>SUM(P16:T16)</f>
        <v>40932500</v>
      </c>
      <c r="V16" s="51"/>
      <c r="W16" s="51"/>
    </row>
    <row r="17" spans="12:17" ht="15" hidden="1" outlineLevel="1">
      <c r="L17" s="33">
        <v>12.9944</v>
      </c>
      <c r="M17" s="33">
        <v>12.816222222222223</v>
      </c>
      <c r="N17" s="33">
        <v>13.701711111111111</v>
      </c>
      <c r="O17" s="33">
        <v>12.621355555555555</v>
      </c>
      <c r="P17" s="33">
        <v>10.474933333333333</v>
      </c>
      <c r="Q17" s="41">
        <f>SUM(L17:P17)</f>
        <v>62.608622222222216</v>
      </c>
    </row>
    <row r="18" spans="5:20" ht="15" hidden="1" outlineLevel="1">
      <c r="E18" s="3">
        <v>12460000</v>
      </c>
      <c r="F18" s="3">
        <v>35700000</v>
      </c>
      <c r="G18" s="3">
        <v>14700000</v>
      </c>
      <c r="H18" s="3">
        <v>2800000</v>
      </c>
      <c r="I18" s="3">
        <v>3500000</v>
      </c>
      <c r="J18" s="52">
        <f>SUM(E18:I18)</f>
        <v>69160000</v>
      </c>
      <c r="P18" s="53">
        <v>12128000</v>
      </c>
      <c r="Q18" s="53">
        <v>12500000</v>
      </c>
      <c r="R18" s="54">
        <v>0</v>
      </c>
      <c r="S18" s="54">
        <v>0</v>
      </c>
      <c r="T18" s="53">
        <v>972000</v>
      </c>
    </row>
    <row r="19" spans="5:9" ht="15" hidden="1" outlineLevel="1">
      <c r="E19" s="3"/>
      <c r="F19" s="3">
        <v>-7000000</v>
      </c>
      <c r="G19" s="3"/>
      <c r="H19" s="3"/>
      <c r="I19" s="3">
        <v>7000000</v>
      </c>
    </row>
    <row r="20" spans="5:15" ht="15" hidden="1" outlineLevel="1">
      <c r="E20" s="55">
        <f>SUM(E16:E19)</f>
        <v>543334500</v>
      </c>
      <c r="F20" s="55">
        <f>SUM(F16:F19)</f>
        <v>702191316</v>
      </c>
      <c r="G20" s="55">
        <f>SUM(G16:G19)</f>
        <v>626324621</v>
      </c>
      <c r="H20" s="55">
        <f>SUM(H16:H19)</f>
        <v>619336769</v>
      </c>
      <c r="I20" s="55">
        <f>SUM(I16:I19)</f>
        <v>460795000</v>
      </c>
      <c r="J20" s="52">
        <f>SUM(E20:I20)</f>
        <v>2951982206</v>
      </c>
      <c r="O20" s="51">
        <f>J20-J10</f>
        <v>-210160920</v>
      </c>
    </row>
    <row r="21" ht="15" hidden="1" outlineLevel="1"/>
    <row r="22" ht="15" hidden="1" outlineLevel="1"/>
    <row r="23" spans="5:10" ht="15" hidden="1" outlineLevel="1">
      <c r="E23" s="3">
        <v>61610100</v>
      </c>
      <c r="F23" s="3">
        <v>120652700</v>
      </c>
      <c r="G23" s="3">
        <v>88500048</v>
      </c>
      <c r="H23" s="3">
        <v>44618000</v>
      </c>
      <c r="I23" s="3">
        <v>42625100</v>
      </c>
      <c r="J23" s="30">
        <f>SUM(E23:I23)</f>
        <v>358005948</v>
      </c>
    </row>
    <row r="24" spans="5:10" ht="15" hidden="1" outlineLevel="1">
      <c r="E24" s="3">
        <v>1910300</v>
      </c>
      <c r="F24" s="3">
        <v>11245200</v>
      </c>
      <c r="G24" s="3">
        <v>11769600</v>
      </c>
      <c r="H24" s="3">
        <v>28082668</v>
      </c>
      <c r="I24" s="3"/>
      <c r="J24" s="30">
        <f>SUM(E24:I24)</f>
        <v>53007768</v>
      </c>
    </row>
    <row r="25" spans="5:10" ht="12.75" hidden="1" outlineLevel="1">
      <c r="E25" s="51">
        <f aca="true" t="shared" si="5" ref="E25:J25">SUM(E23:E24)</f>
        <v>63520400</v>
      </c>
      <c r="F25" s="51">
        <f t="shared" si="5"/>
        <v>131897900</v>
      </c>
      <c r="G25" s="51">
        <f t="shared" si="5"/>
        <v>100269648</v>
      </c>
      <c r="H25" s="51">
        <f t="shared" si="5"/>
        <v>72700668</v>
      </c>
      <c r="I25" s="51">
        <f t="shared" si="5"/>
        <v>42625100</v>
      </c>
      <c r="J25" s="51">
        <f t="shared" si="5"/>
        <v>411013716</v>
      </c>
    </row>
    <row r="26" ht="15" collapsed="1"/>
    <row r="27" spans="5:10" ht="15">
      <c r="E27" s="56">
        <v>282771752</v>
      </c>
      <c r="F27" s="56">
        <v>440338150</v>
      </c>
      <c r="G27" s="56">
        <v>373692452</v>
      </c>
      <c r="H27" s="56">
        <v>524994087</v>
      </c>
      <c r="I27" s="56">
        <v>275544110</v>
      </c>
      <c r="J27" s="57">
        <f>SUM(E27:I27)</f>
        <v>1897340551</v>
      </c>
    </row>
    <row r="28" spans="5:10" ht="15">
      <c r="E28" s="3">
        <v>61610100</v>
      </c>
      <c r="F28" s="3">
        <v>120652700</v>
      </c>
      <c r="G28" s="3">
        <v>88500048</v>
      </c>
      <c r="H28" s="3">
        <v>44618000</v>
      </c>
      <c r="I28" s="1">
        <v>42625100</v>
      </c>
      <c r="J28" s="30">
        <f>SUM(E28:I28)</f>
        <v>358005948</v>
      </c>
    </row>
    <row r="29" spans="5:10" ht="15">
      <c r="E29" s="3">
        <v>1910300</v>
      </c>
      <c r="F29" s="3">
        <v>11245200</v>
      </c>
      <c r="G29" s="3">
        <v>11769600</v>
      </c>
      <c r="H29" s="3">
        <v>28082668</v>
      </c>
      <c r="I29" s="1">
        <v>0</v>
      </c>
      <c r="J29" s="30">
        <f>SUM(E29:I29)</f>
        <v>53007768</v>
      </c>
    </row>
    <row r="30" spans="5:10" ht="15">
      <c r="E30" s="3">
        <f>SUM(E28:E29)</f>
        <v>63520400</v>
      </c>
      <c r="F30" s="3">
        <f>SUM(F28:F29)</f>
        <v>131897900</v>
      </c>
      <c r="G30" s="3">
        <f>SUM(G28:G29)</f>
        <v>100269648</v>
      </c>
      <c r="H30" s="3">
        <f>SUM(H28:H29)</f>
        <v>72700668</v>
      </c>
      <c r="I30" s="3">
        <f>SUM(I28:I29)</f>
        <v>42625100</v>
      </c>
      <c r="J30" s="30">
        <f>SUM(E30:I30)</f>
        <v>411013716</v>
      </c>
    </row>
    <row r="31" spans="5:10" ht="15">
      <c r="E31" s="3">
        <v>154728000</v>
      </c>
      <c r="F31" s="3">
        <v>95500000</v>
      </c>
      <c r="G31" s="3">
        <v>170900000</v>
      </c>
      <c r="H31" s="3">
        <v>76480000</v>
      </c>
      <c r="I31" s="3">
        <v>55372000</v>
      </c>
      <c r="J31" s="30">
        <f>SUM(E31:I31)</f>
        <v>552980000</v>
      </c>
    </row>
    <row r="32" spans="5:9" ht="15">
      <c r="E32" s="58">
        <f>E9-E31</f>
        <v>0</v>
      </c>
      <c r="F32" s="58">
        <f>F9-F31</f>
        <v>0</v>
      </c>
      <c r="G32" s="58">
        <f>G9-G31</f>
        <v>0</v>
      </c>
      <c r="H32" s="58">
        <f>H9-H31</f>
        <v>0</v>
      </c>
      <c r="I32" s="58">
        <f>I9-I31</f>
        <v>0</v>
      </c>
    </row>
    <row r="33" spans="5:10" ht="15">
      <c r="E33" s="3">
        <v>587284500</v>
      </c>
      <c r="F33" s="3">
        <v>756767236</v>
      </c>
      <c r="G33" s="3">
        <v>709854621</v>
      </c>
      <c r="H33" s="3">
        <v>632741769</v>
      </c>
      <c r="I33" s="3">
        <v>475495000</v>
      </c>
      <c r="J33" s="30">
        <f>SUM(E33:I33)</f>
        <v>3162143126</v>
      </c>
    </row>
    <row r="34" spans="5:10" ht="15">
      <c r="E34" s="58">
        <f>E10-E33</f>
        <v>0</v>
      </c>
      <c r="F34" s="58">
        <f>F10-F33</f>
        <v>0</v>
      </c>
      <c r="G34" s="58">
        <f>G10-G33</f>
        <v>0</v>
      </c>
      <c r="H34" s="58">
        <f>H10-H33</f>
        <v>0</v>
      </c>
      <c r="I34" s="58">
        <f>I10-I33</f>
        <v>0</v>
      </c>
      <c r="J34" s="52">
        <f>SUM(J27:J29,J31,J33)</f>
        <v>6023477393</v>
      </c>
    </row>
    <row r="35" spans="5:10" ht="15">
      <c r="E35" s="3">
        <v>-38842120</v>
      </c>
      <c r="F35" s="3">
        <v>-116861744</v>
      </c>
      <c r="G35" s="3">
        <v>-140661352</v>
      </c>
      <c r="H35" s="3">
        <v>-43457060</v>
      </c>
      <c r="I35" s="3">
        <v>-155701800</v>
      </c>
      <c r="J35" s="30">
        <f>-SUM(E35:I35)</f>
        <v>495524076</v>
      </c>
    </row>
    <row r="36" spans="5:10" ht="15">
      <c r="E36" s="58">
        <f>SUM(E12,E35)</f>
        <v>0</v>
      </c>
      <c r="F36" s="58">
        <f>SUM(F12,F35)</f>
        <v>0</v>
      </c>
      <c r="G36" s="58">
        <f>SUM(G12,G35)</f>
        <v>0</v>
      </c>
      <c r="H36" s="58">
        <f>SUM(H12,H35)</f>
        <v>0</v>
      </c>
      <c r="I36" s="58">
        <f>SUM(I12,I35)</f>
        <v>0</v>
      </c>
      <c r="J36" s="52"/>
    </row>
  </sheetData>
  <sheetProtection/>
  <mergeCells count="7">
    <mergeCell ref="A14:B14"/>
    <mergeCell ref="A2:D2"/>
    <mergeCell ref="A3:B3"/>
    <mergeCell ref="A4:B4"/>
    <mergeCell ref="A5:B5"/>
    <mergeCell ref="A6:B6"/>
    <mergeCell ref="A7:A1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ZICH</dc:creator>
  <cp:keywords/>
  <dc:description/>
  <cp:lastModifiedBy>ROHLICKOV</cp:lastModifiedBy>
  <cp:lastPrinted>2016-03-02T14:33:35Z</cp:lastPrinted>
  <dcterms:created xsi:type="dcterms:W3CDTF">2010-10-04T07:31:08Z</dcterms:created>
  <dcterms:modified xsi:type="dcterms:W3CDTF">2016-04-12T13:37:59Z</dcterms:modified>
  <cp:category/>
  <cp:version/>
  <cp:contentType/>
  <cp:contentStatus/>
</cp:coreProperties>
</file>